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uidehouse-my.sharepoint.us/personal/kmuskett_guidehousefederal_com/Documents/HRH/HRH 2023/HRH PDFs 2023/"/>
    </mc:Choice>
  </mc:AlternateContent>
  <xr:revisionPtr revIDLastSave="0" documentId="8_{393774B1-7814-4900-B4E9-F9B01EFECEDD}" xr6:coauthVersionLast="47" xr6:coauthVersionMax="47" xr10:uidLastSave="{00000000-0000-0000-0000-000000000000}"/>
  <bookViews>
    <workbookView xWindow="-110" yWindow="-110" windowWidth="19420" windowHeight="10420" activeTab="1" xr2:uid="{00000000-000D-0000-FFFF-FFFF00000000}"/>
  </bookViews>
  <sheets>
    <sheet name="Instructions" sheetId="9" state="hidden" r:id="rId1"/>
    <sheet name="FTE Calculator" sheetId="8" r:id="rId2"/>
    <sheet name="UIDs" sheetId="13" state="hidden" r:id="rId3"/>
    <sheet name="ouconfig" sheetId="11" state="hidden" r:id="rId4"/>
    <sheet name="mechconfig" sheetId="12" state="hidden" r:id="rId5"/>
    <sheet name="config" sheetId="10" state="hidden" r:id="rId6"/>
    <sheet name="otherdropdowns" sheetId="6" state="hidden" r:id="rId7"/>
  </sheets>
  <definedNames>
    <definedName name="_xlnm._FilterDatabase" localSheetId="2" hidden="1">UIDs!$G$1:$L$75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 l="1"/>
  <c r="E38" i="8"/>
  <c r="C31" i="8" l="1"/>
  <c r="C20" i="8"/>
  <c r="C12" i="8"/>
  <c r="F37" i="8" l="1"/>
  <c r="E48" i="8"/>
  <c r="F48" i="8" s="1"/>
  <c r="E47" i="8"/>
  <c r="F47" i="8" s="1"/>
  <c r="E46" i="8"/>
  <c r="F46" i="8" s="1"/>
  <c r="E45" i="8"/>
  <c r="F45" i="8" s="1"/>
  <c r="E44" i="8"/>
  <c r="F44" i="8" s="1"/>
  <c r="E43" i="8"/>
  <c r="F43" i="8" s="1"/>
  <c r="E42" i="8"/>
  <c r="F42" i="8" s="1"/>
  <c r="E41" i="8"/>
  <c r="F41" i="8" s="1"/>
  <c r="E40" i="8"/>
  <c r="F40" i="8" s="1"/>
  <c r="E39" i="8"/>
  <c r="F39" i="8" s="1"/>
  <c r="F38" i="8" l="1"/>
  <c r="C5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29B3BFC1-0495-F34A-B18D-5C0A02985373}">
      <text>
        <r>
          <rPr>
            <sz val="10"/>
            <color rgb="FF000000"/>
            <rFont val="Arial"/>
            <family val="2"/>
          </rPr>
          <t>go no higher than 1
	-Sarah Ackerman
also lock decimals (3)
	-Sarah Ackerman
Add a guide
	-Sarah Ackerman</t>
        </r>
      </text>
    </comment>
    <comment ref="D26" authorId="0" shapeId="0" xr:uid="{20BEB980-86C7-C34C-B213-F6C0490C90A5}">
      <text>
        <r>
          <rPr>
            <sz val="10"/>
            <color rgb="FF000000"/>
            <rFont val="Arial"/>
            <family val="2"/>
          </rPr>
          <t>default to zero
	-Sarah Ackerman</t>
        </r>
      </text>
    </comment>
  </commentList>
</comments>
</file>

<file path=xl/sharedStrings.xml><?xml version="1.0" encoding="utf-8"?>
<sst xmlns="http://schemas.openxmlformats.org/spreadsheetml/2006/main" count="547" uniqueCount="342">
  <si>
    <t>YesNo</t>
  </si>
  <si>
    <t>Gender (drop-down)</t>
  </si>
  <si>
    <t>Employment TitleCadre (drop-down)</t>
  </si>
  <si>
    <t>Employed by the Prime IP or Sub IP</t>
  </si>
  <si>
    <t>Hiring Mechanism</t>
  </si>
  <si>
    <t>PEPFAR Program Area - Primary (drop-down)</t>
  </si>
  <si>
    <t>Does the Staff Member Provide SD or NSD Activities</t>
  </si>
  <si>
    <t>Agencies</t>
  </si>
  <si>
    <t>Yes</t>
  </si>
  <si>
    <t>Female</t>
  </si>
  <si>
    <t>Prime</t>
  </si>
  <si>
    <t>Salary</t>
  </si>
  <si>
    <t>Above Site: Blood supply safety</t>
  </si>
  <si>
    <t>Direct Service Delivery</t>
  </si>
  <si>
    <t>Commerce</t>
  </si>
  <si>
    <t>No</t>
  </si>
  <si>
    <t>Male</t>
  </si>
  <si>
    <t>Sub</t>
  </si>
  <si>
    <t>Contract</t>
  </si>
  <si>
    <t>Above Site: HMIS, surveillance, &amp; research</t>
  </si>
  <si>
    <t>Non-Service Delivery</t>
  </si>
  <si>
    <t>Dedupe adjustments Agency</t>
  </si>
  <si>
    <t>Non-Monetary ONLY</t>
  </si>
  <si>
    <t>Above Site: Human resources for health</t>
  </si>
  <si>
    <t>DOD</t>
  </si>
  <si>
    <t>Above Site: Injection safety</t>
  </si>
  <si>
    <t>DOL</t>
  </si>
  <si>
    <t>Above Site: Laboratory systems strengthening</t>
  </si>
  <si>
    <t>HHS/CDC</t>
  </si>
  <si>
    <t>Above Site: Laws, regulations &amp; policy environment</t>
  </si>
  <si>
    <t>HHS/HRSA</t>
  </si>
  <si>
    <t>Above Site: Policy, planning, coordination &amp; management of disease control programs</t>
  </si>
  <si>
    <t>HHS/NIH</t>
  </si>
  <si>
    <t>Above Site: Procurement &amp; supply chain management</t>
  </si>
  <si>
    <t>HHS/SAMHSA</t>
  </si>
  <si>
    <t>Above Site: Public financial management strengthening</t>
  </si>
  <si>
    <t>PC</t>
  </si>
  <si>
    <t>State/A</t>
  </si>
  <si>
    <t>State/AF</t>
  </si>
  <si>
    <t>State/EAP</t>
  </si>
  <si>
    <t>State/EUR</t>
  </si>
  <si>
    <t>State/OGAC</t>
  </si>
  <si>
    <t>State/PRM</t>
  </si>
  <si>
    <t>State/SGAC</t>
  </si>
  <si>
    <t>State/WHA</t>
  </si>
  <si>
    <t>USAID</t>
  </si>
  <si>
    <t>USDOS/BAA</t>
  </si>
  <si>
    <t>USDOS/BPRM</t>
  </si>
  <si>
    <r>
      <rPr>
        <b/>
        <sz val="10"/>
        <color theme="1"/>
        <rFont val="Arial"/>
        <family val="2"/>
      </rPr>
      <t xml:space="preserve">To use this calculator: </t>
    </r>
    <r>
      <rPr>
        <sz val="10"/>
        <color theme="1"/>
        <rFont val="Arial"/>
        <family val="2"/>
      </rPr>
      <t xml:space="preserve">
1. Enter the # of hours in a standard full time work week, line 4, blue box 
2. Choose which of the </t>
    </r>
    <r>
      <rPr>
        <b/>
        <sz val="10"/>
        <color theme="1"/>
        <rFont val="Arial"/>
        <family val="2"/>
      </rPr>
      <t>4 options</t>
    </r>
    <r>
      <rPr>
        <sz val="10"/>
        <color theme="1"/>
        <rFont val="Arial"/>
        <family val="2"/>
      </rPr>
      <t xml:space="preserve"> best represents your PEPFAR supported worker. 
3. Enter values in yellow box(es) of the corresponding option to generate Average Monthly FTE (green box). 
4. If your worker has no hours worked for a given week/month, enter 0 in the corresponding box, DO NOT leave the box blank.
5. Enter Average Monthly FTE into the HRH Inventory Template</t>
    </r>
  </si>
  <si>
    <r>
      <t xml:space="preserve">Enter # of hours in a standard </t>
    </r>
    <r>
      <rPr>
        <b/>
        <sz val="10"/>
        <color rgb="FFFF0000"/>
        <rFont val="Arial"/>
        <family val="2"/>
      </rPr>
      <t>full time</t>
    </r>
    <r>
      <rPr>
        <b/>
        <sz val="10"/>
        <color theme="1"/>
        <rFont val="Arial"/>
        <family val="2"/>
      </rPr>
      <t xml:space="preserve"> work week</t>
    </r>
  </si>
  <si>
    <t>*Standard full time work weeks are typically 40 or 36 hours</t>
  </si>
  <si>
    <t>Option 1: The PEPFAR worker's hours generally remain constant per week</t>
  </si>
  <si>
    <t>Ex. Nurse works 20 hours per week each week all year, enter 20 in the yellow box</t>
  </si>
  <si>
    <t>Enter number of hours the PEPFAR supported worker worked per week:</t>
  </si>
  <si>
    <t>Average Monthly FTE</t>
  </si>
  <si>
    <t>Option 2: The PEPFAR worker's hours generally remain constant per month</t>
  </si>
  <si>
    <t>Ex. Case manager works 50 hours every month, enter 50 in the yellow box</t>
  </si>
  <si>
    <t>Enter number of hours the PEPFAR supported worker worked per month:</t>
  </si>
  <si>
    <t>Option 3. PEPFAR worker's hours differ per week in a month</t>
  </si>
  <si>
    <t xml:space="preserve">Ex. Data clerk works 40 hours for three weeks and 20 hours the last week of each month, enter 40 for weeks 1-3 and 20 for week 4.  </t>
  </si>
  <si>
    <t>Enter number of hours for week 1</t>
  </si>
  <si>
    <t>Enter number of hours for week 2</t>
  </si>
  <si>
    <t>Enter number of hours for week 3</t>
  </si>
  <si>
    <t>Enter number of hours for week 4</t>
  </si>
  <si>
    <t>*Note if the PEPFAR-supported worker does not have hours for one or more of the weeks, enter 0</t>
  </si>
  <si>
    <t>Option 4. PEPFAR worker's hours vary month to month</t>
  </si>
  <si>
    <t>Ex. Community health worker works 40 hours per month from Jan-Mar, but does not work the rest of the year, enter 40 for Jan, Feb, and Mar, enter zero for other months</t>
  </si>
  <si>
    <t># Hours worked</t>
  </si>
  <si>
    <t>Work days in month</t>
  </si>
  <si>
    <t># Working Hours in that month</t>
  </si>
  <si>
    <t>FTE</t>
  </si>
  <si>
    <t>*Note if the PEPFAR-supported worker does not have hours for one or more of the months, enter 0</t>
  </si>
  <si>
    <t>Beneficiary</t>
  </si>
  <si>
    <t>OVC</t>
  </si>
  <si>
    <t>Pregnant &amp; Breastfeeding Women</t>
  </si>
  <si>
    <t>Site Level: PREV: VMMC</t>
  </si>
  <si>
    <t>Site Level: PREV: Primary prevention of HIV and sexual violence</t>
  </si>
  <si>
    <t>Site Level: PREV: Condom &amp; Lubricant Programming</t>
  </si>
  <si>
    <t>Site Level: PREV: Medication assisted treatment</t>
  </si>
  <si>
    <t>Site Level: PREV: PrEP</t>
  </si>
  <si>
    <t>Site Level: C&amp;T: HIV Clinical Services</t>
  </si>
  <si>
    <t>Site Level: C&amp;T: HIV Drugs</t>
  </si>
  <si>
    <t>Site Level: C&amp;T: HIV Laboratory Services</t>
  </si>
  <si>
    <t>Site Level: HTS: Community-based testing</t>
  </si>
  <si>
    <t>Site Level: HTS: Facility-based testing</t>
  </si>
  <si>
    <t>Site Level: HTS: General HTS</t>
  </si>
  <si>
    <t>Site Level: C&amp;T: General C&amp;T</t>
  </si>
  <si>
    <t>Above Site: General Above Site</t>
  </si>
  <si>
    <t>MOH</t>
  </si>
  <si>
    <t>Yes-MOH Staff</t>
  </si>
  <si>
    <t>Transgender</t>
  </si>
  <si>
    <t>Yes-Seconded to MOH</t>
  </si>
  <si>
    <t>Non-binary</t>
  </si>
  <si>
    <t>Don't Know</t>
  </si>
  <si>
    <t>Other</t>
  </si>
  <si>
    <t>Ancillary: Case Manager/ Case Worker</t>
  </si>
  <si>
    <t>Ancillary: Child/Youth Development Worker</t>
  </si>
  <si>
    <t xml:space="preserve">Ancillary: Community Health Worker </t>
  </si>
  <si>
    <t>Ancillary: Community Mobilizer / Facilitator</t>
  </si>
  <si>
    <t>Ancillary: Community-based TB Worker</t>
  </si>
  <si>
    <t>Ancillary: DREAMS Mentor</t>
  </si>
  <si>
    <t>Ancillary: Economic Strengthening Facilitator</t>
  </si>
  <si>
    <t>Ancillary: Expert Client</t>
  </si>
  <si>
    <t>Ancillary: HIV Diagnostic Assistant</t>
  </si>
  <si>
    <t>Ancillary: Lay Counselor</t>
  </si>
  <si>
    <t>Ancillary: Lay worker providing 
adherence support</t>
  </si>
  <si>
    <t>Ancillary: Linkage Navigator</t>
  </si>
  <si>
    <t>Ancillary: Mother Mentor</t>
  </si>
  <si>
    <t>Ancillary: Other community-based cadre</t>
  </si>
  <si>
    <t>Ancillary: Peer Educator</t>
  </si>
  <si>
    <t>Ancillary: Peer Navigator</t>
  </si>
  <si>
    <t>Ancillary: Prevention of HIV and Sexual Abuse Facilitator</t>
  </si>
  <si>
    <t>Ancillary: Social Welfare Assistant</t>
  </si>
  <si>
    <t>Ancillary: Social Worker</t>
  </si>
  <si>
    <t>Clinical: Auxiliary Midwife</t>
  </si>
  <si>
    <t>Clinical: Auxiliary Nurse</t>
  </si>
  <si>
    <t>Clinical: Clinical Case Manager</t>
  </si>
  <si>
    <t>Clinical: Clinical Officer</t>
  </si>
  <si>
    <t>Clinical: Clinical Social Worker</t>
  </si>
  <si>
    <t>Clinical: Doctor</t>
  </si>
  <si>
    <t>Clinical: Laboratory Assistant/Phlebotomist</t>
  </si>
  <si>
    <t>Clinical: Laboratory Technologist/Technician</t>
  </si>
  <si>
    <t>Clinical: Medical Assistant</t>
  </si>
  <si>
    <t>Clinical: Midwife</t>
  </si>
  <si>
    <t>Clinical: Nurse</t>
  </si>
  <si>
    <t>Clinical: Nursing Assistant</t>
  </si>
  <si>
    <t>Clinical: Other clinical provider not listed</t>
  </si>
  <si>
    <t>Clinical: Pharmacist</t>
  </si>
  <si>
    <t>Clinical: Pharmacy Assistant</t>
  </si>
  <si>
    <t>Clinical: Pharmacy Technician</t>
  </si>
  <si>
    <t>Clinical: Psychiatrist</t>
  </si>
  <si>
    <t>Clinical: Psychologist</t>
  </si>
  <si>
    <t>Clinical: Psychology Assistant</t>
  </si>
  <si>
    <t>Clinical: Testing and Counseling Provider</t>
  </si>
  <si>
    <t>IP Prg Mgmt: Accounting Staff</t>
  </si>
  <si>
    <t>IP Prg Mgmt: Administrative Staff</t>
  </si>
  <si>
    <t>IP Prg Mgmt: Finance Staff</t>
  </si>
  <si>
    <t>IP Prg Mgmt: Legal Staff</t>
  </si>
  <si>
    <t>IP Prg Mgmt: Other Program Management Staff</t>
  </si>
  <si>
    <t>Other: Biostatistician</t>
  </si>
  <si>
    <t>Other: Central / Regional Warehouse Worker</t>
  </si>
  <si>
    <t>Other: Cleaner / Janitor</t>
  </si>
  <si>
    <t>Other: Data Clerk</t>
  </si>
  <si>
    <t>Other: Data Managers</t>
  </si>
  <si>
    <t>Other: Data Officer</t>
  </si>
  <si>
    <t>Other: Epidemiologists</t>
  </si>
  <si>
    <t>Other: Facility Administrator</t>
  </si>
  <si>
    <t>Other: Human Resource Manager</t>
  </si>
  <si>
    <t>Other: Information Systems Worker</t>
  </si>
  <si>
    <t>Other: Laboratory Manager</t>
  </si>
  <si>
    <t>Other: Logistics Manager</t>
  </si>
  <si>
    <t>Other: M&amp;E Officer / Advisor</t>
  </si>
  <si>
    <t>Other: Maintenance</t>
  </si>
  <si>
    <t>Other: Other Professional Staff</t>
  </si>
  <si>
    <t xml:space="preserve">Other: Other supportive staff not listed </t>
  </si>
  <si>
    <t>Other: Pharmacy Manager</t>
  </si>
  <si>
    <t>Other: Security Guard</t>
  </si>
  <si>
    <t xml:space="preserve">Other: Supply Chain Advisor </t>
  </si>
  <si>
    <t>Other: Technical Advisor</t>
  </si>
  <si>
    <t>Other: Trainer</t>
  </si>
  <si>
    <t>Other: Transportation Staff for Commodities and Patient Samples</t>
  </si>
  <si>
    <t>Other: Transportation Staff for Personnel</t>
  </si>
  <si>
    <t>Instructions</t>
  </si>
  <si>
    <t>HRH Template FY22</t>
  </si>
  <si>
    <t>This template should be used for reporting the Fiscal Year 2022 (October 1, 2021 - September 30, 2022) PEPFAR Human Resources for Health (HRH) Inventory. 
Each prime Implementing Partner will fill out the template for each PEPFAR implementing mechanism they administer. The template should represent both the human resources directly funded by the prime, and also human resources funded by sub-partners.
Each row in the "Staff List" tab of the template represents one human resource.
Please read through HRH Inventory guidance, instructions on this template prior to completing this form. All guidance and instructions can be found at https://datim.zendesk.com.
Questions: 
A) Record Number?
B) Is this Staff Member employed through the Prime IP or Sub IP?
C) Sub Name?
D) Gender?
E) Employment Title?
F) Mode of hiring?
G) Is this worker designated as a MOH employee?
H) Months of work in past year?
I) Average FTE per month worked?
J) Does the Staff Member primarily support work in the community?
K) Does this Staff Member work in/support multiple sites (Roving Staff)?
L) Is the Staff Member Technical Assistance?
M) Is the Staff Member's position based outside of the OU?
N) SNU 1 (if applicable)?
O) PSNU/Community (if applicable)? 
P) Facility Site Name (if applicable)?
Q) What PEPFAR Program Area does the Staff Member PRIMARILY support? 
R) What PEPFAR Beneficiary does the Staff Member PRIMARILY support?
S) Does this staff member deliver services DIRECTLY to beneficiaries?
T) In the past year, has this Staff Member provided support for the COVID response?
U) Sum of Annual PEPFAR Expenditure for Staff Member, excluding Fringe (USD)?
V) Expenditure on Annual Fringe from PEPFAR, if any (USD)?
W) Annual PEPFAR Non-Monetary Expenditure, excluding Fringe (USD)?</t>
  </si>
  <si>
    <t>Version</t>
  </si>
  <si>
    <t>Site Level: SE: Case Management</t>
  </si>
  <si>
    <t>Site Level: SE: Economic strengthening</t>
  </si>
  <si>
    <t>Site Level: SE: Education assistance</t>
  </si>
  <si>
    <t>Site Level: SE: Food and nutrition</t>
  </si>
  <si>
    <t>Site Level: SE: Legal, human rights &amp; protection</t>
  </si>
  <si>
    <t>Site Level: SE: Psychosocial support</t>
  </si>
  <si>
    <t>Site Level: PREV: General Prevention</t>
  </si>
  <si>
    <t>Site Level: PREV: Comm. mobilization, behavior &amp; norms change</t>
  </si>
  <si>
    <t>Above Site: Institutional prevention</t>
  </si>
  <si>
    <t>Site Level: SE: General Socio-Economic</t>
  </si>
  <si>
    <t>IP Prg Mgmt: Snr Leadership</t>
  </si>
  <si>
    <t>IP Prg Mgmt: Procurement</t>
  </si>
  <si>
    <t>IP Prg Mgmt: Grants Management</t>
  </si>
  <si>
    <t>Other: DREAMS</t>
  </si>
  <si>
    <t>IP Program Management</t>
  </si>
  <si>
    <t>Site Level: C&amp;T: HIV/TB</t>
  </si>
  <si>
    <t>Females</t>
  </si>
  <si>
    <t>Females: Adolescent Girls and Young Women</t>
  </si>
  <si>
    <t>Key Pops</t>
  </si>
  <si>
    <t>Males</t>
  </si>
  <si>
    <t>Males: Adolescent Boys and Young Men</t>
  </si>
  <si>
    <t>Non-Targeted Pop</t>
  </si>
  <si>
    <t>Non-Targeted Pop: Children</t>
  </si>
  <si>
    <t>Priority Pops</t>
  </si>
  <si>
    <t>beneficiary_uid</t>
  </si>
  <si>
    <t>hrh_first_impl_year</t>
  </si>
  <si>
    <t>hrh_last_impl_year</t>
  </si>
  <si>
    <t>hrh_sub_beneficiary_area</t>
  </si>
  <si>
    <t>hrh_beneficiary_name</t>
  </si>
  <si>
    <t>m5ks3UnMmi1</t>
  </si>
  <si>
    <t>Children</t>
  </si>
  <si>
    <t>NON-TARGETED POP: CHILDREN</t>
  </si>
  <si>
    <t>BiJGmzGHiLr</t>
  </si>
  <si>
    <t>Not disaggregated</t>
  </si>
  <si>
    <t>NON-TARGETED POP</t>
  </si>
  <si>
    <t>HkoBInud1y2</t>
  </si>
  <si>
    <t>Young women &amp; adolescent females</t>
  </si>
  <si>
    <t>FEMALES: ADOLESCENT GIRLS AND YOUNG WOMEN</t>
  </si>
  <si>
    <t>oBivIp51adE</t>
  </si>
  <si>
    <t>FEMALES</t>
  </si>
  <si>
    <t>mRpthr8iVhz</t>
  </si>
  <si>
    <t>Young men &amp; adolescent males</t>
  </si>
  <si>
    <t>MALES: ADOLESCENT BOYS AND YOUNG MEN</t>
  </si>
  <si>
    <t>vZDlOPCBUaT</t>
  </si>
  <si>
    <t>MALES</t>
  </si>
  <si>
    <t>V6ykP3AAm9A</t>
  </si>
  <si>
    <t>KEY POPS</t>
  </si>
  <si>
    <t>CT5MIcxEzqK</t>
  </si>
  <si>
    <t>PREGNANT &amp; BREASTFEEDING WOMEN</t>
  </si>
  <si>
    <t>gFh3EUAHxq8</t>
  </si>
  <si>
    <t>PRIORITY POPS</t>
  </si>
  <si>
    <t>UIWImFgaNnh</t>
  </si>
  <si>
    <t>Not Specified</t>
  </si>
  <si>
    <t>program_uid</t>
  </si>
  <si>
    <t>service_delivery</t>
  </si>
  <si>
    <t>hrh_program_area</t>
  </si>
  <si>
    <t>hrh_sub_program_name</t>
  </si>
  <si>
    <t>Kai5c3XzONu</t>
  </si>
  <si>
    <t>HIV Clinical Services</t>
  </si>
  <si>
    <t>XxvC4vJ8rN4</t>
  </si>
  <si>
    <t>H5U9bEPf2mb</t>
  </si>
  <si>
    <t>HIV Laboratory Services</t>
  </si>
  <si>
    <t>sCGbsFdhdH1</t>
  </si>
  <si>
    <t>dbHkIUDG201</t>
  </si>
  <si>
    <t>HIV Drugs</t>
  </si>
  <si>
    <t>LKB2KZx72HE</t>
  </si>
  <si>
    <t>QPeWHUC9ryL</t>
  </si>
  <si>
    <t>Not Disaggregated</t>
  </si>
  <si>
    <t>q8bOhGIuWkg</t>
  </si>
  <si>
    <t>cDv0LFmdx5j</t>
  </si>
  <si>
    <t>Facility-based testing</t>
  </si>
  <si>
    <t>UowLRe1ynPM</t>
  </si>
  <si>
    <t>HMSagmpinWa</t>
  </si>
  <si>
    <t>Community-based testing</t>
  </si>
  <si>
    <t>VDsLrpHMrLC</t>
  </si>
  <si>
    <t>ci8nW5ckZdp</t>
  </si>
  <si>
    <t>OHqsEmp64IK</t>
  </si>
  <si>
    <t>gSXxMP1CEaW</t>
  </si>
  <si>
    <t>Comm. mobilization, behavior &amp; norms change</t>
  </si>
  <si>
    <t>GLhmj103n85</t>
  </si>
  <si>
    <t>sWGZ7kaDHRc</t>
  </si>
  <si>
    <t>VMMC</t>
  </si>
  <si>
    <t>Site Level: Prevention (PREV) VMMC</t>
  </si>
  <si>
    <t>ofALzsCZp0u</t>
  </si>
  <si>
    <t>VSQgEtVDYub</t>
  </si>
  <si>
    <t>PrEP</t>
  </si>
  <si>
    <t>pLLE1nDVOfx</t>
  </si>
  <si>
    <t>Site Level: Prevention (PREV) PrEP</t>
  </si>
  <si>
    <t>reBPtLbu0ph</t>
  </si>
  <si>
    <t>Medication assisted treatment</t>
  </si>
  <si>
    <t>q0a32LHz7Sv</t>
  </si>
  <si>
    <t>VrA8wFiPumk</t>
  </si>
  <si>
    <t>Condom &amp; Lubricant Programming</t>
  </si>
  <si>
    <t>Eeg21pUJmgq</t>
  </si>
  <si>
    <t>NsWenKkIZ1i</t>
  </si>
  <si>
    <t>XkhGXfoEBEK</t>
  </si>
  <si>
    <t>vueK855C2Gh</t>
  </si>
  <si>
    <t>Case Management</t>
  </si>
  <si>
    <t>jEoGbc8U8J5</t>
  </si>
  <si>
    <t>AfK0fg1wc7H</t>
  </si>
  <si>
    <t>Economic strengthening</t>
  </si>
  <si>
    <t>oiordl2isyx</t>
  </si>
  <si>
    <t>cDiyPq6hrao</t>
  </si>
  <si>
    <t>Education assistance</t>
  </si>
  <si>
    <t>U8FOd3n9xVt</t>
  </si>
  <si>
    <t>Z0juDpY3JeW</t>
  </si>
  <si>
    <t>Psychosocial support</t>
  </si>
  <si>
    <t>CoH1A3WSLhB</t>
  </si>
  <si>
    <t>msMPqPlW5Mm</t>
  </si>
  <si>
    <t>Legal, human rights &amp; protection</t>
  </si>
  <si>
    <t>Ej0RAAFN1oo</t>
  </si>
  <si>
    <t>zWe4qHQvSvz</t>
  </si>
  <si>
    <t>XfMJeaalpxo</t>
  </si>
  <si>
    <t>ulCh1uxpr63</t>
  </si>
  <si>
    <t>Procurement &amp; supply chain management</t>
  </si>
  <si>
    <t>vqUW961UK8m</t>
  </si>
  <si>
    <t>HMIS, surveillance, &amp; research</t>
  </si>
  <si>
    <t>bGH3VLZMgdS</t>
  </si>
  <si>
    <t>Human resources for health</t>
  </si>
  <si>
    <t>azA36zbmqXO</t>
  </si>
  <si>
    <t>Laboratory systems strengthening</t>
  </si>
  <si>
    <t>Wlz62h1Oyia</t>
  </si>
  <si>
    <t>Public financial management strengthening</t>
  </si>
  <si>
    <t>xJDdIFCV6o6</t>
  </si>
  <si>
    <t>Policy, planning, coordination &amp; management of disease control programs</t>
  </si>
  <si>
    <t>GBb7WwdnqEa</t>
  </si>
  <si>
    <t>Laws, regulations &amp; policy environment</t>
  </si>
  <si>
    <t>ZdXVsffuit9</t>
  </si>
  <si>
    <t>Above Site: Not Disaggregated</t>
  </si>
  <si>
    <t>YuulhyQYNuQ</t>
  </si>
  <si>
    <t>Injection safety</t>
  </si>
  <si>
    <t>bx7Qlsj61gw</t>
  </si>
  <si>
    <t>Blood supply safety</t>
  </si>
  <si>
    <t>fKYYdoaxUNh</t>
  </si>
  <si>
    <t>Food and nutrition</t>
  </si>
  <si>
    <t>yeDXs4SzSsV</t>
  </si>
  <si>
    <t>gRoBVAwfXja</t>
  </si>
  <si>
    <t>Primary prevention of HIV and sexual violence</t>
  </si>
  <si>
    <t>RYLTIFgEwH3</t>
  </si>
  <si>
    <t>UEs2xDRysGM</t>
  </si>
  <si>
    <t>eyQCYsswZm8</t>
  </si>
  <si>
    <t>Program Management</t>
  </si>
  <si>
    <t>Above Site: Program Management</t>
  </si>
  <si>
    <t>d1fiwD8pgAv</t>
  </si>
  <si>
    <t>Site Level: Care and Treatment (C&amp;T)</t>
  </si>
  <si>
    <t>DCHLcvhk9eK</t>
  </si>
  <si>
    <t>Site Level: Testing (HTS)</t>
  </si>
  <si>
    <t>Nb3CfPCTrUt</t>
  </si>
  <si>
    <t>kImRvyKklLy</t>
  </si>
  <si>
    <t>DQz2ERPf0wp</t>
  </si>
  <si>
    <t>Site Level: Prevention (PREV) Other</t>
  </si>
  <si>
    <t>HhRvqcE6wRM</t>
  </si>
  <si>
    <t>Site Level: Socio-economic (SE)</t>
  </si>
  <si>
    <t>MHqnuJik4NX</t>
  </si>
  <si>
    <t>GkVSz3MNkiS</t>
  </si>
  <si>
    <t>Ssz4nOAOKXL</t>
  </si>
  <si>
    <t>mUxPwERWs3V</t>
  </si>
  <si>
    <t>briZvyyyz5B</t>
  </si>
  <si>
    <t>HIV/TB</t>
  </si>
  <si>
    <t>F6gjMsCjVY0</t>
  </si>
  <si>
    <t>&lt;-- Enter a value in C4 to activate the calculator</t>
  </si>
  <si>
    <t>Step 1: Enter standard hours</t>
  </si>
  <si>
    <t>Step 2: Select the option that best represents your PEPFAR-supported worker</t>
  </si>
  <si>
    <t>Average FTE per Month Calculator Tool for Column I in HRH Inventory Template</t>
  </si>
  <si>
    <t>Enter number of hours for month 1 (Oct '22)</t>
  </si>
  <si>
    <t>Enter number of hours for month 2 (Nov '22)</t>
  </si>
  <si>
    <t>Enter number of hours for month 3 (Dec '22)</t>
  </si>
  <si>
    <t>Enter number of hours for month 4 (Jan '23)</t>
  </si>
  <si>
    <t>Enter number of hours for month 5 (Feb '23)</t>
  </si>
  <si>
    <t>Enter number of hours for month 6 (Mar '23)</t>
  </si>
  <si>
    <t>Enter number of hours for month 7 (Apr '23)</t>
  </si>
  <si>
    <t>Enter number of hours for month 8 (May '23)</t>
  </si>
  <si>
    <t>Enter number of hours for month 9 (Jun '23)</t>
  </si>
  <si>
    <t>Enter number of hours for month 10 (Jul '23)</t>
  </si>
  <si>
    <t>Enter number of hours for month 11 (Aug '23)</t>
  </si>
  <si>
    <t>Enter number of hours for month 12 (Sept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</si>
</sst>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font>
      <sz val="12"/>
      <color theme="1"/>
      <name val="Calibri"/>
      <family val="2"/>
      <scheme val="minor"/>
    </font>
    <font>
      <b/>
      <sz val="12"/>
      <color theme="1"/>
      <name val="Calibri"/>
      <family val="2"/>
      <scheme val="minor"/>
    </font>
    <font>
      <sz val="10"/>
      <color rgb="FF000000"/>
      <name val="Arial"/>
      <family val="2"/>
    </font>
    <font>
      <b/>
      <sz val="10"/>
      <color theme="1"/>
      <name val="Arial"/>
      <family val="2"/>
    </font>
    <font>
      <sz val="10"/>
      <color theme="1"/>
      <name val="Arial"/>
      <family val="2"/>
    </font>
    <font>
      <b/>
      <sz val="10"/>
      <color rgb="FFFF0000"/>
      <name val="Arial"/>
      <family val="2"/>
    </font>
    <font>
      <sz val="10"/>
      <name val="Arial"/>
      <family val="2"/>
    </font>
    <font>
      <sz val="13"/>
      <color rgb="FF242729"/>
      <name val="Menlo"/>
      <family val="2"/>
    </font>
    <font>
      <sz val="10"/>
      <color rgb="FF000000"/>
      <name val="Calibri"/>
      <family val="2"/>
      <scheme val="minor"/>
    </font>
    <font>
      <sz val="11"/>
      <color rgb="FF000000"/>
      <name val="Calibri"/>
      <family val="2"/>
    </font>
    <font>
      <sz val="11"/>
      <color theme="1"/>
      <name val="Calibri"/>
      <family val="2"/>
    </font>
    <font>
      <sz val="12"/>
      <color rgb="FF000000"/>
      <name val="Calibri"/>
      <family val="2"/>
      <scheme val="minor"/>
    </font>
    <font>
      <sz val="36"/>
      <color rgb="FF000000"/>
      <name val="Calibri"/>
      <family val="2"/>
      <scheme val="minor"/>
    </font>
    <font>
      <sz val="22"/>
      <color rgb="FF000000"/>
      <name val="Calibri"/>
      <family val="2"/>
      <scheme val="minor"/>
    </font>
    <font>
      <sz val="11"/>
      <color theme="1"/>
      <name val="Calibri (Body)"/>
    </font>
    <font>
      <sz val="12"/>
      <color theme="1"/>
      <name val="Calibri (Body)"/>
    </font>
    <font>
      <sz val="11"/>
      <color theme="1"/>
      <name val="Calibri"/>
      <family val="2"/>
      <scheme val="minor"/>
    </font>
    <font>
      <b/>
      <u/>
      <sz val="10"/>
      <color rgb="FFFF0000"/>
      <name val="Arial"/>
      <family val="2"/>
    </font>
    <font>
      <b/>
      <sz val="13"/>
      <color rgb="FF0070C0"/>
      <name val="Arial"/>
      <family val="2"/>
    </font>
  </fonts>
  <fills count="9">
    <fill>
      <patternFill patternType="none"/>
    </fill>
    <fill>
      <patternFill patternType="gray125"/>
    </fill>
    <fill>
      <patternFill patternType="solid">
        <fgColor theme="0"/>
        <bgColor indexed="64"/>
      </patternFill>
    </fill>
    <fill>
      <patternFill patternType="solid">
        <fgColor rgb="FF00B0F0"/>
        <bgColor rgb="FFCFE2F3"/>
      </patternFill>
    </fill>
    <fill>
      <patternFill patternType="solid">
        <fgColor rgb="FFFFFF00"/>
        <bgColor rgb="FFFFFF00"/>
      </patternFill>
    </fill>
    <fill>
      <patternFill patternType="solid">
        <fgColor rgb="FF92D050"/>
        <bgColor rgb="FFEAD1DC"/>
      </patternFill>
    </fill>
    <fill>
      <patternFill patternType="solid">
        <fgColor rgb="FFD9E1F2"/>
        <bgColor rgb="FF000000"/>
      </patternFill>
    </fill>
    <fill>
      <patternFill patternType="solid">
        <fgColor rgb="FFFFFFFF"/>
        <bgColor rgb="FF000000"/>
      </patternFill>
    </fill>
    <fill>
      <patternFill patternType="solid">
        <fgColor theme="0" tint="-0.14999847407452621"/>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8" fillId="0" borderId="0"/>
  </cellStyleXfs>
  <cellXfs count="100">
    <xf numFmtId="0" fontId="0" fillId="0" borderId="0" xfId="0"/>
    <xf numFmtId="0" fontId="1" fillId="0" borderId="0" xfId="0" applyFont="1"/>
    <xf numFmtId="0" fontId="3" fillId="0" borderId="10" xfId="1" applyFont="1" applyBorder="1"/>
    <xf numFmtId="0" fontId="3" fillId="0" borderId="11" xfId="1" applyFont="1" applyBorder="1" applyProtection="1">
      <protection locked="0"/>
    </xf>
    <xf numFmtId="0" fontId="2" fillId="0" borderId="11" xfId="1" applyBorder="1" applyProtection="1">
      <protection locked="0"/>
    </xf>
    <xf numFmtId="0" fontId="2" fillId="0" borderId="12" xfId="1" applyBorder="1"/>
    <xf numFmtId="0" fontId="2" fillId="0" borderId="0" xfId="1" applyProtection="1">
      <protection locked="0"/>
    </xf>
    <xf numFmtId="0" fontId="2" fillId="0" borderId="0" xfId="1"/>
    <xf numFmtId="0" fontId="3" fillId="0" borderId="15" xfId="1" applyFont="1" applyBorder="1"/>
    <xf numFmtId="0" fontId="3" fillId="0" borderId="0" xfId="1" applyFont="1"/>
    <xf numFmtId="0" fontId="2" fillId="0" borderId="16" xfId="1" applyBorder="1"/>
    <xf numFmtId="0" fontId="4" fillId="0" borderId="0" xfId="1" applyFont="1" applyProtection="1">
      <protection locked="0"/>
    </xf>
    <xf numFmtId="0" fontId="4" fillId="0" borderId="16" xfId="1" applyFont="1" applyBorder="1"/>
    <xf numFmtId="0" fontId="4" fillId="0" borderId="17" xfId="1" applyFont="1" applyBorder="1" applyProtection="1">
      <protection locked="0"/>
    </xf>
    <xf numFmtId="1" fontId="4" fillId="0" borderId="0" xfId="1" applyNumberFormat="1" applyFont="1" applyProtection="1">
      <protection locked="0"/>
    </xf>
    <xf numFmtId="0" fontId="4" fillId="0" borderId="9" xfId="1" applyFont="1" applyBorder="1"/>
    <xf numFmtId="0" fontId="3" fillId="0" borderId="13" xfId="1" applyFont="1" applyBorder="1"/>
    <xf numFmtId="0" fontId="4" fillId="0" borderId="13" xfId="1" applyFont="1" applyBorder="1" applyProtection="1">
      <protection locked="0"/>
    </xf>
    <xf numFmtId="0" fontId="4" fillId="0" borderId="14" xfId="1" applyFont="1" applyBorder="1"/>
    <xf numFmtId="0" fontId="4" fillId="0" borderId="21" xfId="1" applyFont="1" applyBorder="1" applyProtection="1">
      <protection locked="0"/>
    </xf>
    <xf numFmtId="0" fontId="4" fillId="0" borderId="15" xfId="1" applyFont="1" applyBorder="1"/>
    <xf numFmtId="0" fontId="4" fillId="0" borderId="22" xfId="1" applyFont="1" applyBorder="1" applyProtection="1">
      <protection locked="0"/>
    </xf>
    <xf numFmtId="0" fontId="4" fillId="4" borderId="0" xfId="1" applyFont="1" applyFill="1" applyProtection="1">
      <protection locked="0"/>
    </xf>
    <xf numFmtId="0" fontId="4" fillId="0" borderId="23" xfId="1" applyFont="1" applyBorder="1"/>
    <xf numFmtId="0" fontId="4" fillId="0" borderId="24" xfId="1" applyFont="1" applyBorder="1"/>
    <xf numFmtId="0" fontId="4" fillId="0" borderId="25" xfId="1" applyFont="1" applyBorder="1" applyProtection="1">
      <protection locked="0"/>
    </xf>
    <xf numFmtId="0" fontId="2" fillId="0" borderId="15" xfId="1" applyBorder="1"/>
    <xf numFmtId="0" fontId="6" fillId="0" borderId="0" xfId="1" applyFont="1" applyProtection="1">
      <protection locked="0"/>
    </xf>
    <xf numFmtId="0" fontId="7" fillId="0" borderId="0" xfId="1" applyFont="1"/>
    <xf numFmtId="2" fontId="4" fillId="0" borderId="22" xfId="1" applyNumberFormat="1" applyFont="1" applyBorder="1" applyProtection="1">
      <protection locked="0"/>
    </xf>
    <xf numFmtId="2" fontId="4" fillId="0" borderId="0" xfId="1" applyNumberFormat="1" applyFont="1" applyProtection="1">
      <protection locked="0"/>
    </xf>
    <xf numFmtId="0" fontId="4" fillId="0" borderId="13" xfId="1" applyFont="1" applyBorder="1"/>
    <xf numFmtId="0" fontId="10" fillId="0" borderId="0" xfId="2" applyFont="1" applyAlignment="1">
      <alignment vertical="center" wrapText="1"/>
    </xf>
    <xf numFmtId="0" fontId="9" fillId="0" borderId="0" xfId="2" applyFont="1" applyAlignment="1">
      <alignment horizontal="left" vertical="center" wrapText="1"/>
    </xf>
    <xf numFmtId="0" fontId="9" fillId="2" borderId="0" xfId="2" applyFont="1" applyFill="1" applyAlignment="1">
      <alignment wrapText="1"/>
    </xf>
    <xf numFmtId="0" fontId="11" fillId="6" borderId="2" xfId="0" applyFont="1" applyFill="1" applyBorder="1"/>
    <xf numFmtId="0" fontId="11" fillId="6" borderId="3" xfId="0" applyFont="1" applyFill="1" applyBorder="1"/>
    <xf numFmtId="0" fontId="11" fillId="6" borderId="4" xfId="0" applyFont="1" applyFill="1" applyBorder="1"/>
    <xf numFmtId="0" fontId="11" fillId="6" borderId="7" xfId="0" applyFont="1" applyFill="1" applyBorder="1"/>
    <xf numFmtId="0" fontId="11" fillId="6" borderId="8" xfId="0" applyFont="1" applyFill="1" applyBorder="1"/>
    <xf numFmtId="0" fontId="11" fillId="6" borderId="0" xfId="0" applyFont="1" applyFill="1"/>
    <xf numFmtId="0" fontId="11" fillId="7" borderId="2" xfId="0" applyFont="1" applyFill="1" applyBorder="1"/>
    <xf numFmtId="0" fontId="11" fillId="7" borderId="3" xfId="0" applyFont="1" applyFill="1" applyBorder="1"/>
    <xf numFmtId="0" fontId="11" fillId="7" borderId="4" xfId="0" applyFont="1" applyFill="1" applyBorder="1"/>
    <xf numFmtId="0" fontId="11" fillId="7" borderId="7" xfId="0" applyFont="1" applyFill="1" applyBorder="1"/>
    <xf numFmtId="0" fontId="11" fillId="7" borderId="8" xfId="0" applyFont="1" applyFill="1" applyBorder="1" applyAlignment="1">
      <alignment horizontal="left" vertical="top"/>
    </xf>
    <xf numFmtId="0" fontId="11" fillId="7" borderId="5" xfId="0" applyFont="1" applyFill="1" applyBorder="1"/>
    <xf numFmtId="0" fontId="11" fillId="7" borderId="6" xfId="0" applyFont="1" applyFill="1" applyBorder="1" applyAlignment="1">
      <alignment horizontal="left" vertical="top"/>
    </xf>
    <xf numFmtId="0" fontId="11" fillId="6" borderId="5" xfId="0" applyFont="1" applyFill="1" applyBorder="1"/>
    <xf numFmtId="0" fontId="11" fillId="6" borderId="1" xfId="0" applyFont="1" applyFill="1" applyBorder="1"/>
    <xf numFmtId="0" fontId="11" fillId="6" borderId="6" xfId="0" applyFont="1" applyFill="1" applyBorder="1"/>
    <xf numFmtId="0" fontId="11" fillId="7" borderId="1" xfId="0" applyFont="1" applyFill="1" applyBorder="1" applyAlignment="1">
      <alignment vertical="top" wrapText="1"/>
    </xf>
    <xf numFmtId="165" fontId="0" fillId="0" borderId="0" xfId="0" applyNumberFormat="1"/>
    <xf numFmtId="0" fontId="14" fillId="0" borderId="0" xfId="0" applyFont="1"/>
    <xf numFmtId="0" fontId="15" fillId="0" borderId="0" xfId="0" applyFont="1"/>
    <xf numFmtId="0" fontId="16" fillId="0" borderId="27" xfId="0" applyFont="1" applyBorder="1"/>
    <xf numFmtId="164" fontId="4" fillId="5" borderId="0" xfId="1" applyNumberFormat="1" applyFont="1" applyFill="1" applyAlignment="1">
      <alignment horizontal="right"/>
    </xf>
    <xf numFmtId="0" fontId="4" fillId="5" borderId="0" xfId="1" applyFont="1" applyFill="1" applyAlignment="1">
      <alignment horizontal="right"/>
    </xf>
    <xf numFmtId="1" fontId="4" fillId="3" borderId="0" xfId="1" applyNumberFormat="1" applyFont="1" applyFill="1" applyProtection="1">
      <protection locked="0"/>
    </xf>
    <xf numFmtId="0" fontId="4" fillId="5" borderId="17" xfId="1" applyFont="1" applyFill="1" applyBorder="1" applyAlignment="1">
      <alignment horizontal="right"/>
    </xf>
    <xf numFmtId="0" fontId="0" fillId="0" borderId="0" xfId="0" applyAlignment="1">
      <alignment horizontal="left"/>
    </xf>
    <xf numFmtId="0" fontId="0" fillId="8" borderId="0" xfId="0" applyFill="1"/>
    <xf numFmtId="0" fontId="0" fillId="0" borderId="15" xfId="0" applyBorder="1" applyAlignment="1">
      <alignment horizontal="left"/>
    </xf>
    <xf numFmtId="0" fontId="0" fillId="0" borderId="16" xfId="0" applyBorder="1" applyAlignment="1">
      <alignment horizontal="left"/>
    </xf>
    <xf numFmtId="0" fontId="0" fillId="0" borderId="9" xfId="0" applyBorder="1" applyAlignment="1">
      <alignment horizontal="left"/>
    </xf>
    <xf numFmtId="0" fontId="0" fillId="0" borderId="13" xfId="0" applyBorder="1"/>
    <xf numFmtId="0" fontId="0" fillId="0" borderId="13" xfId="0" applyBorder="1" applyAlignment="1">
      <alignment horizontal="left"/>
    </xf>
    <xf numFmtId="0" fontId="0" fillId="0" borderId="14" xfId="0" applyBorder="1" applyAlignment="1">
      <alignment horizontal="left"/>
    </xf>
    <xf numFmtId="0" fontId="0" fillId="0" borderId="16" xfId="0" applyBorder="1"/>
    <xf numFmtId="0" fontId="0" fillId="0" borderId="15" xfId="0" applyBorder="1"/>
    <xf numFmtId="0" fontId="0" fillId="0" borderId="14" xfId="0" applyBorder="1"/>
    <xf numFmtId="0" fontId="1" fillId="0" borderId="10" xfId="0" applyFont="1" applyBorder="1" applyAlignment="1">
      <alignment horizontal="left"/>
    </xf>
    <xf numFmtId="0" fontId="1" fillId="0" borderId="11" xfId="0" applyFont="1" applyBorder="1"/>
    <xf numFmtId="0" fontId="1" fillId="0" borderId="11" xfId="0" applyFont="1" applyBorder="1" applyAlignment="1">
      <alignment horizontal="left"/>
    </xf>
    <xf numFmtId="0" fontId="1" fillId="0" borderId="12" xfId="0" applyFont="1" applyBorder="1" applyAlignment="1">
      <alignment horizontal="left"/>
    </xf>
    <xf numFmtId="0" fontId="1" fillId="8" borderId="0" xfId="0" applyFont="1" applyFill="1"/>
    <xf numFmtId="0" fontId="1" fillId="0" borderId="12" xfId="0" applyFont="1" applyBorder="1"/>
    <xf numFmtId="0" fontId="17" fillId="0" borderId="16" xfId="1" applyFont="1" applyBorder="1" applyAlignment="1">
      <alignment horizontal="center"/>
    </xf>
    <xf numFmtId="0" fontId="18" fillId="0" borderId="15" xfId="1" applyFont="1" applyBorder="1"/>
    <xf numFmtId="0" fontId="18" fillId="0" borderId="28" xfId="1" applyFont="1" applyBorder="1"/>
    <xf numFmtId="0" fontId="3" fillId="0" borderId="29" xfId="1" applyFont="1" applyBorder="1"/>
    <xf numFmtId="0" fontId="2" fillId="0" borderId="29" xfId="1" applyBorder="1"/>
    <xf numFmtId="0" fontId="2" fillId="0" borderId="30" xfId="1" applyBorder="1"/>
    <xf numFmtId="0" fontId="12" fillId="7" borderId="26" xfId="0" applyFont="1" applyFill="1" applyBorder="1" applyAlignment="1">
      <alignment horizontal="left"/>
    </xf>
    <xf numFmtId="0" fontId="0" fillId="0" borderId="3" xfId="0" applyBorder="1"/>
    <xf numFmtId="0" fontId="0" fillId="0" borderId="4" xfId="0" applyBorder="1"/>
    <xf numFmtId="0" fontId="0" fillId="0" borderId="5" xfId="0" applyBorder="1"/>
    <xf numFmtId="0" fontId="0" fillId="0" borderId="1" xfId="0" applyBorder="1"/>
    <xf numFmtId="0" fontId="0" fillId="0" borderId="6" xfId="0" applyBorder="1"/>
    <xf numFmtId="0" fontId="13" fillId="7" borderId="26" xfId="0" applyFont="1" applyFill="1" applyBorder="1" applyAlignment="1">
      <alignment horizontal="center"/>
    </xf>
    <xf numFmtId="0" fontId="11" fillId="7" borderId="0" xfId="0" applyFont="1" applyFill="1" applyAlignment="1">
      <alignment horizontal="left" vertical="top" wrapText="1"/>
    </xf>
    <xf numFmtId="0" fontId="4" fillId="0" borderId="15" xfId="1" applyFont="1" applyBorder="1" applyAlignment="1">
      <alignment horizontal="left" vertical="center" wrapText="1"/>
    </xf>
    <xf numFmtId="0" fontId="4" fillId="0" borderId="0" xfId="1" applyFont="1" applyAlignment="1">
      <alignment horizontal="left" vertical="center" wrapText="1"/>
    </xf>
    <xf numFmtId="0" fontId="4" fillId="0" borderId="16" xfId="1" applyFont="1" applyBorder="1" applyAlignment="1">
      <alignment horizontal="left" vertical="center" wrapText="1"/>
    </xf>
    <xf numFmtId="0" fontId="4" fillId="0" borderId="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3" fillId="0" borderId="18" xfId="1" applyFont="1" applyBorder="1" applyAlignment="1">
      <alignment horizontal="left"/>
    </xf>
    <xf numFmtId="0" fontId="3" fillId="0" borderId="19" xfId="1" applyFont="1" applyBorder="1" applyAlignment="1">
      <alignment horizontal="left"/>
    </xf>
    <xf numFmtId="0" fontId="3" fillId="0" borderId="20" xfId="1" applyFont="1" applyBorder="1" applyAlignment="1">
      <alignment horizontal="left"/>
    </xf>
  </cellXfs>
  <cellStyles count="3">
    <cellStyle name="Normal" xfId="0" builtinId="0"/>
    <cellStyle name="Normal 2" xfId="1" xr:uid="{8CFD75C9-8F05-1E4F-A70C-E1FC640D7C47}"/>
    <cellStyle name="Normal 3" xfId="2" xr:uid="{18685F70-8E38-8B4F-AC60-421787D4F1EC}"/>
  </cellStyles>
  <dxfs count="1">
    <dxf>
      <font>
        <color theme="0"/>
      </font>
    </dxf>
  </dxfs>
  <tableStyles count="0" defaultTableStyle="TableStyleMedium2" defaultPivotStyle="PivotStyleLight16"/>
  <colors>
    <mruColors>
      <color rgb="FF535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onfluence.pepfar.net/display/~egartland" TargetMode="External"/><Relationship Id="rId1" Type="http://schemas.openxmlformats.org/officeDocument/2006/relationships/hyperlink" Target="https://confluence.pepfar.net/display/~egart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969C-01DF-3642-B327-161CC28D7A4F}">
  <dimension ref="A1:I43"/>
  <sheetViews>
    <sheetView topLeftCell="A5" workbookViewId="0">
      <selection activeCell="A5" sqref="A5"/>
    </sheetView>
  </sheetViews>
  <sheetFormatPr defaultColWidth="10.6640625" defaultRowHeight="15.5"/>
  <cols>
    <col min="2" max="2" width="2.1640625" customWidth="1"/>
    <col min="3" max="7" width="21.6640625" customWidth="1"/>
    <col min="8" max="8" width="2.1640625" customWidth="1"/>
  </cols>
  <sheetData>
    <row r="1" spans="1:9" ht="17" customHeight="1" thickBot="1">
      <c r="A1" s="35"/>
      <c r="B1" s="36"/>
      <c r="C1" s="36"/>
      <c r="D1" s="36"/>
      <c r="E1" s="36"/>
      <c r="F1" s="36"/>
      <c r="G1" s="36"/>
      <c r="H1" s="36"/>
      <c r="I1" s="37"/>
    </row>
    <row r="2" spans="1:9" ht="31" customHeight="1" thickBot="1">
      <c r="A2" s="38"/>
      <c r="B2" s="83" t="s">
        <v>163</v>
      </c>
      <c r="C2" s="84"/>
      <c r="D2" s="84"/>
      <c r="E2" s="84"/>
      <c r="F2" s="84"/>
      <c r="G2" s="84"/>
      <c r="H2" s="85"/>
      <c r="I2" s="39"/>
    </row>
    <row r="3" spans="1:9" ht="17" customHeight="1" thickBot="1">
      <c r="A3" s="38"/>
      <c r="B3" s="86"/>
      <c r="C3" s="87"/>
      <c r="D3" s="87"/>
      <c r="E3" s="87"/>
      <c r="F3" s="87"/>
      <c r="G3" s="87"/>
      <c r="H3" s="88"/>
      <c r="I3" s="39"/>
    </row>
    <row r="4" spans="1:9" ht="17" customHeight="1" thickBot="1">
      <c r="A4" s="38"/>
      <c r="B4" s="40"/>
      <c r="C4" s="40"/>
      <c r="D4" s="40"/>
      <c r="E4" s="40"/>
      <c r="F4" s="40"/>
      <c r="G4" s="40"/>
      <c r="H4" s="40"/>
      <c r="I4" s="39"/>
    </row>
    <row r="5" spans="1:9" ht="16" customHeight="1" thickBot="1">
      <c r="A5" s="38"/>
      <c r="B5" s="89" t="s">
        <v>162</v>
      </c>
      <c r="C5" s="84"/>
      <c r="D5" s="84"/>
      <c r="E5" s="84"/>
      <c r="F5" s="84"/>
      <c r="G5" s="84"/>
      <c r="H5" s="85"/>
      <c r="I5" s="39"/>
    </row>
    <row r="6" spans="1:9" ht="17" customHeight="1" thickBot="1">
      <c r="A6" s="38"/>
      <c r="B6" s="86"/>
      <c r="C6" s="87"/>
      <c r="D6" s="87"/>
      <c r="E6" s="87"/>
      <c r="F6" s="87"/>
      <c r="G6" s="87"/>
      <c r="H6" s="88"/>
      <c r="I6" s="39"/>
    </row>
    <row r="7" spans="1:9" ht="17" customHeight="1" thickBot="1">
      <c r="A7" s="38"/>
      <c r="B7" s="40"/>
      <c r="C7" s="40"/>
      <c r="D7" s="40"/>
      <c r="E7" s="40"/>
      <c r="F7" s="40"/>
      <c r="G7" s="40"/>
      <c r="H7" s="40"/>
      <c r="I7" s="39"/>
    </row>
    <row r="8" spans="1:9" ht="12" customHeight="1">
      <c r="A8" s="38"/>
      <c r="B8" s="41"/>
      <c r="C8" s="42"/>
      <c r="D8" s="42"/>
      <c r="E8" s="42"/>
      <c r="F8" s="42"/>
      <c r="G8" s="42"/>
      <c r="H8" s="43"/>
      <c r="I8" s="39"/>
    </row>
    <row r="9" spans="1:9" ht="16" customHeight="1">
      <c r="A9" s="38"/>
      <c r="B9" s="44"/>
      <c r="C9" s="90" t="s">
        <v>164</v>
      </c>
      <c r="D9" s="90"/>
      <c r="E9" s="90"/>
      <c r="F9" s="90"/>
      <c r="G9" s="90"/>
      <c r="H9" s="45"/>
      <c r="I9" s="39"/>
    </row>
    <row r="10" spans="1:9">
      <c r="A10" s="38"/>
      <c r="B10" s="44"/>
      <c r="C10" s="90"/>
      <c r="D10" s="90"/>
      <c r="E10" s="90"/>
      <c r="F10" s="90"/>
      <c r="G10" s="90"/>
      <c r="H10" s="45"/>
      <c r="I10" s="39"/>
    </row>
    <row r="11" spans="1:9">
      <c r="A11" s="38"/>
      <c r="B11" s="44"/>
      <c r="C11" s="90"/>
      <c r="D11" s="90"/>
      <c r="E11" s="90"/>
      <c r="F11" s="90"/>
      <c r="G11" s="90"/>
      <c r="H11" s="45"/>
      <c r="I11" s="39"/>
    </row>
    <row r="12" spans="1:9">
      <c r="A12" s="38"/>
      <c r="B12" s="44"/>
      <c r="C12" s="90"/>
      <c r="D12" s="90"/>
      <c r="E12" s="90"/>
      <c r="F12" s="90"/>
      <c r="G12" s="90"/>
      <c r="H12" s="45"/>
      <c r="I12" s="39"/>
    </row>
    <row r="13" spans="1:9">
      <c r="A13" s="38"/>
      <c r="B13" s="44"/>
      <c r="C13" s="90"/>
      <c r="D13" s="90"/>
      <c r="E13" s="90"/>
      <c r="F13" s="90"/>
      <c r="G13" s="90"/>
      <c r="H13" s="45"/>
      <c r="I13" s="39"/>
    </row>
    <row r="14" spans="1:9">
      <c r="A14" s="38"/>
      <c r="B14" s="44"/>
      <c r="C14" s="90"/>
      <c r="D14" s="90"/>
      <c r="E14" s="90"/>
      <c r="F14" s="90"/>
      <c r="G14" s="90"/>
      <c r="H14" s="45"/>
      <c r="I14" s="39"/>
    </row>
    <row r="15" spans="1:9">
      <c r="A15" s="38"/>
      <c r="B15" s="44"/>
      <c r="C15" s="90"/>
      <c r="D15" s="90"/>
      <c r="E15" s="90"/>
      <c r="F15" s="90"/>
      <c r="G15" s="90"/>
      <c r="H15" s="45"/>
      <c r="I15" s="39"/>
    </row>
    <row r="16" spans="1:9">
      <c r="A16" s="38"/>
      <c r="B16" s="44"/>
      <c r="C16" s="90"/>
      <c r="D16" s="90"/>
      <c r="E16" s="90"/>
      <c r="F16" s="90"/>
      <c r="G16" s="90"/>
      <c r="H16" s="45"/>
      <c r="I16" s="39"/>
    </row>
    <row r="17" spans="1:9">
      <c r="A17" s="38"/>
      <c r="B17" s="44"/>
      <c r="C17" s="90"/>
      <c r="D17" s="90"/>
      <c r="E17" s="90"/>
      <c r="F17" s="90"/>
      <c r="G17" s="90"/>
      <c r="H17" s="45"/>
      <c r="I17" s="39"/>
    </row>
    <row r="18" spans="1:9">
      <c r="A18" s="38"/>
      <c r="B18" s="44"/>
      <c r="C18" s="90"/>
      <c r="D18" s="90"/>
      <c r="E18" s="90"/>
      <c r="F18" s="90"/>
      <c r="G18" s="90"/>
      <c r="H18" s="45"/>
      <c r="I18" s="39"/>
    </row>
    <row r="19" spans="1:9">
      <c r="A19" s="38"/>
      <c r="B19" s="44"/>
      <c r="C19" s="90"/>
      <c r="D19" s="90"/>
      <c r="E19" s="90"/>
      <c r="F19" s="90"/>
      <c r="G19" s="90"/>
      <c r="H19" s="45"/>
      <c r="I19" s="39"/>
    </row>
    <row r="20" spans="1:9">
      <c r="A20" s="38"/>
      <c r="B20" s="44"/>
      <c r="C20" s="90"/>
      <c r="D20" s="90"/>
      <c r="E20" s="90"/>
      <c r="F20" s="90"/>
      <c r="G20" s="90"/>
      <c r="H20" s="45"/>
      <c r="I20" s="39"/>
    </row>
    <row r="21" spans="1:9">
      <c r="A21" s="38"/>
      <c r="B21" s="44"/>
      <c r="C21" s="90"/>
      <c r="D21" s="90"/>
      <c r="E21" s="90"/>
      <c r="F21" s="90"/>
      <c r="G21" s="90"/>
      <c r="H21" s="45"/>
      <c r="I21" s="39"/>
    </row>
    <row r="22" spans="1:9">
      <c r="A22" s="38"/>
      <c r="B22" s="44"/>
      <c r="C22" s="90"/>
      <c r="D22" s="90"/>
      <c r="E22" s="90"/>
      <c r="F22" s="90"/>
      <c r="G22" s="90"/>
      <c r="H22" s="45"/>
      <c r="I22" s="39"/>
    </row>
    <row r="23" spans="1:9">
      <c r="A23" s="38"/>
      <c r="B23" s="44"/>
      <c r="C23" s="90"/>
      <c r="D23" s="90"/>
      <c r="E23" s="90"/>
      <c r="F23" s="90"/>
      <c r="G23" s="90"/>
      <c r="H23" s="45"/>
      <c r="I23" s="39"/>
    </row>
    <row r="24" spans="1:9">
      <c r="A24" s="38"/>
      <c r="B24" s="44"/>
      <c r="C24" s="90"/>
      <c r="D24" s="90"/>
      <c r="E24" s="90"/>
      <c r="F24" s="90"/>
      <c r="G24" s="90"/>
      <c r="H24" s="45"/>
      <c r="I24" s="39"/>
    </row>
    <row r="25" spans="1:9">
      <c r="A25" s="38"/>
      <c r="B25" s="44"/>
      <c r="C25" s="90"/>
      <c r="D25" s="90"/>
      <c r="E25" s="90"/>
      <c r="F25" s="90"/>
      <c r="G25" s="90"/>
      <c r="H25" s="45"/>
      <c r="I25" s="39"/>
    </row>
    <row r="26" spans="1:9">
      <c r="A26" s="38"/>
      <c r="B26" s="44"/>
      <c r="C26" s="90"/>
      <c r="D26" s="90"/>
      <c r="E26" s="90"/>
      <c r="F26" s="90"/>
      <c r="G26" s="90"/>
      <c r="H26" s="45"/>
      <c r="I26" s="39"/>
    </row>
    <row r="27" spans="1:9">
      <c r="A27" s="38"/>
      <c r="B27" s="44"/>
      <c r="C27" s="90"/>
      <c r="D27" s="90"/>
      <c r="E27" s="90"/>
      <c r="F27" s="90"/>
      <c r="G27" s="90"/>
      <c r="H27" s="45"/>
      <c r="I27" s="39"/>
    </row>
    <row r="28" spans="1:9">
      <c r="A28" s="38"/>
      <c r="B28" s="44"/>
      <c r="C28" s="90"/>
      <c r="D28" s="90"/>
      <c r="E28" s="90"/>
      <c r="F28" s="90"/>
      <c r="G28" s="90"/>
      <c r="H28" s="45"/>
      <c r="I28" s="39"/>
    </row>
    <row r="29" spans="1:9">
      <c r="A29" s="38"/>
      <c r="B29" s="44"/>
      <c r="C29" s="90"/>
      <c r="D29" s="90"/>
      <c r="E29" s="90"/>
      <c r="F29" s="90"/>
      <c r="G29" s="90"/>
      <c r="H29" s="45"/>
      <c r="I29" s="39"/>
    </row>
    <row r="30" spans="1:9">
      <c r="A30" s="38"/>
      <c r="B30" s="44"/>
      <c r="C30" s="90"/>
      <c r="D30" s="90"/>
      <c r="E30" s="90"/>
      <c r="F30" s="90"/>
      <c r="G30" s="90"/>
      <c r="H30" s="45"/>
      <c r="I30" s="39"/>
    </row>
    <row r="31" spans="1:9">
      <c r="A31" s="38"/>
      <c r="B31" s="44"/>
      <c r="C31" s="90"/>
      <c r="D31" s="90"/>
      <c r="E31" s="90"/>
      <c r="F31" s="90"/>
      <c r="G31" s="90"/>
      <c r="H31" s="45"/>
      <c r="I31" s="39"/>
    </row>
    <row r="32" spans="1:9">
      <c r="A32" s="38"/>
      <c r="B32" s="44"/>
      <c r="C32" s="90"/>
      <c r="D32" s="90"/>
      <c r="E32" s="90"/>
      <c r="F32" s="90"/>
      <c r="G32" s="90"/>
      <c r="H32" s="45"/>
      <c r="I32" s="39"/>
    </row>
    <row r="33" spans="1:9">
      <c r="A33" s="38"/>
      <c r="B33" s="44"/>
      <c r="C33" s="90"/>
      <c r="D33" s="90"/>
      <c r="E33" s="90"/>
      <c r="F33" s="90"/>
      <c r="G33" s="90"/>
      <c r="H33" s="45"/>
      <c r="I33" s="39"/>
    </row>
    <row r="34" spans="1:9">
      <c r="A34" s="38"/>
      <c r="B34" s="44"/>
      <c r="C34" s="90"/>
      <c r="D34" s="90"/>
      <c r="E34" s="90"/>
      <c r="F34" s="90"/>
      <c r="G34" s="90"/>
      <c r="H34" s="45"/>
      <c r="I34" s="39"/>
    </row>
    <row r="35" spans="1:9">
      <c r="A35" s="38"/>
      <c r="B35" s="44"/>
      <c r="C35" s="90"/>
      <c r="D35" s="90"/>
      <c r="E35" s="90"/>
      <c r="F35" s="90"/>
      <c r="G35" s="90"/>
      <c r="H35" s="45"/>
      <c r="I35" s="39"/>
    </row>
    <row r="36" spans="1:9">
      <c r="A36" s="38"/>
      <c r="B36" s="44"/>
      <c r="C36" s="90"/>
      <c r="D36" s="90"/>
      <c r="E36" s="90"/>
      <c r="F36" s="90"/>
      <c r="G36" s="90"/>
      <c r="H36" s="45"/>
      <c r="I36" s="39"/>
    </row>
    <row r="37" spans="1:9">
      <c r="A37" s="38"/>
      <c r="B37" s="44"/>
      <c r="C37" s="90"/>
      <c r="D37" s="90"/>
      <c r="E37" s="90"/>
      <c r="F37" s="90"/>
      <c r="G37" s="90"/>
      <c r="H37" s="45"/>
      <c r="I37" s="39"/>
    </row>
    <row r="38" spans="1:9">
      <c r="A38" s="38"/>
      <c r="B38" s="44"/>
      <c r="C38" s="90"/>
      <c r="D38" s="90"/>
      <c r="E38" s="90"/>
      <c r="F38" s="90"/>
      <c r="G38" s="90"/>
      <c r="H38" s="45"/>
      <c r="I38" s="39"/>
    </row>
    <row r="39" spans="1:9">
      <c r="A39" s="38"/>
      <c r="B39" s="44"/>
      <c r="C39" s="90"/>
      <c r="D39" s="90"/>
      <c r="E39" s="90"/>
      <c r="F39" s="90"/>
      <c r="G39" s="90"/>
      <c r="H39" s="45"/>
      <c r="I39" s="39"/>
    </row>
    <row r="40" spans="1:9">
      <c r="A40" s="38"/>
      <c r="B40" s="44"/>
      <c r="C40" s="90"/>
      <c r="D40" s="90"/>
      <c r="E40" s="90"/>
      <c r="F40" s="90"/>
      <c r="G40" s="90"/>
      <c r="H40" s="45"/>
      <c r="I40" s="39"/>
    </row>
    <row r="41" spans="1:9">
      <c r="A41" s="38"/>
      <c r="B41" s="44"/>
      <c r="C41" s="90"/>
      <c r="D41" s="90"/>
      <c r="E41" s="90"/>
      <c r="F41" s="90"/>
      <c r="G41" s="90"/>
      <c r="H41" s="45"/>
      <c r="I41" s="39"/>
    </row>
    <row r="42" spans="1:9" ht="16" thickBot="1">
      <c r="A42" s="38"/>
      <c r="B42" s="46"/>
      <c r="C42" s="51"/>
      <c r="D42" s="51"/>
      <c r="E42" s="51"/>
      <c r="F42" s="51"/>
      <c r="G42" s="51"/>
      <c r="H42" s="47"/>
      <c r="I42" s="39"/>
    </row>
    <row r="43" spans="1:9" ht="16" thickBot="1">
      <c r="A43" s="48"/>
      <c r="B43" s="49"/>
      <c r="C43" s="49"/>
      <c r="D43" s="49"/>
      <c r="E43" s="49"/>
      <c r="F43" s="49"/>
      <c r="G43" s="49"/>
      <c r="H43" s="49"/>
      <c r="I43" s="50"/>
    </row>
  </sheetData>
  <mergeCells count="3">
    <mergeCell ref="B2:H3"/>
    <mergeCell ref="B5:H6"/>
    <mergeCell ref="C9:G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9B17-6C90-5241-AB12-75AA23856D51}">
  <sheetPr>
    <outlinePr summaryBelow="0" summaryRight="0"/>
  </sheetPr>
  <dimension ref="B1:AQ80"/>
  <sheetViews>
    <sheetView showGridLines="0" tabSelected="1" zoomScale="118" zoomScaleNormal="130" workbookViewId="0">
      <selection activeCell="C4" sqref="C4"/>
    </sheetView>
  </sheetViews>
  <sheetFormatPr defaultColWidth="14.5" defaultRowHeight="15.75" customHeight="1"/>
  <cols>
    <col min="1" max="1" width="14.5" style="7"/>
    <col min="2" max="2" width="60.33203125" style="7" customWidth="1"/>
    <col min="3" max="3" width="14.5" style="7"/>
    <col min="4" max="4" width="2" style="7" hidden="1" customWidth="1"/>
    <col min="5" max="5" width="39.83203125" style="7" customWidth="1"/>
    <col min="6" max="6" width="16" style="7" hidden="1" customWidth="1"/>
    <col min="7" max="7" width="15.6640625" style="7" customWidth="1"/>
    <col min="8" max="16384" width="14.5" style="7"/>
  </cols>
  <sheetData>
    <row r="1" spans="2:43" ht="15.75" customHeight="1">
      <c r="B1" s="2" t="s">
        <v>329</v>
      </c>
      <c r="C1" s="3"/>
      <c r="D1" s="4"/>
      <c r="E1" s="5"/>
      <c r="F1" s="6"/>
      <c r="G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2:43" ht="96.5" customHeight="1">
      <c r="B2" s="94" t="s">
        <v>48</v>
      </c>
      <c r="C2" s="95"/>
      <c r="D2" s="95"/>
      <c r="E2" s="96"/>
      <c r="F2" s="6"/>
      <c r="G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43" ht="23" customHeight="1">
      <c r="B3" s="79" t="s">
        <v>327</v>
      </c>
      <c r="C3" s="80"/>
      <c r="D3" s="81"/>
      <c r="E3" s="82"/>
      <c r="F3" s="6"/>
      <c r="G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2:43" ht="15.75" customHeight="1">
      <c r="B4" s="8" t="s">
        <v>49</v>
      </c>
      <c r="C4" s="58">
        <v>0</v>
      </c>
      <c r="D4" s="11"/>
      <c r="E4" s="77" t="s">
        <v>326</v>
      </c>
      <c r="F4" s="13"/>
      <c r="G4" s="14"/>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2:43" ht="15.75" customHeight="1">
      <c r="B5" s="15" t="s">
        <v>50</v>
      </c>
      <c r="C5" s="16"/>
      <c r="D5" s="17"/>
      <c r="E5" s="18"/>
      <c r="F5" s="11"/>
      <c r="G5" s="11"/>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2:43" ht="23" customHeight="1">
      <c r="B6" s="78" t="s">
        <v>328</v>
      </c>
      <c r="C6" s="9"/>
      <c r="E6" s="10"/>
      <c r="F6" s="6"/>
      <c r="G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2:43" ht="15.75" customHeight="1">
      <c r="B7" s="97" t="s">
        <v>51</v>
      </c>
      <c r="C7" s="98"/>
      <c r="D7" s="98"/>
      <c r="E7" s="99"/>
      <c r="F7" s="19"/>
      <c r="G7" s="11"/>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2:43" ht="15.75" customHeight="1">
      <c r="B8" s="20" t="s">
        <v>52</v>
      </c>
      <c r="C8" s="6"/>
      <c r="D8" s="6"/>
      <c r="E8" s="10"/>
      <c r="F8" s="21"/>
      <c r="G8" s="11"/>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2:43" ht="15.75" customHeight="1">
      <c r="B9" s="20"/>
      <c r="C9" s="6"/>
      <c r="D9" s="6"/>
      <c r="E9" s="10"/>
      <c r="F9" s="21"/>
      <c r="G9" s="11"/>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2:43" ht="15.75" customHeight="1">
      <c r="B10" s="20" t="s">
        <v>53</v>
      </c>
      <c r="C10" s="22">
        <v>0</v>
      </c>
      <c r="D10" s="6"/>
      <c r="E10" s="10"/>
      <c r="F10" s="21"/>
      <c r="G10" s="11"/>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2:43" ht="15.75" customHeight="1">
      <c r="B11" s="20"/>
      <c r="D11" s="6"/>
      <c r="E11" s="10"/>
      <c r="F11" s="21"/>
      <c r="G11" s="11"/>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2:43" ht="15.75" customHeight="1">
      <c r="B12" s="23" t="s">
        <v>54</v>
      </c>
      <c r="C12" s="59" t="str">
        <f>IF(OR(C10=0,C4=0),"0",ROUND(MIN(1,(C10/C4)),3))</f>
        <v>0</v>
      </c>
      <c r="D12" s="13"/>
      <c r="E12" s="24"/>
      <c r="F12" s="25"/>
      <c r="G12" s="11"/>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2:43" ht="15.75" customHeight="1">
      <c r="B13" s="26"/>
      <c r="E13" s="10"/>
      <c r="F13" s="6"/>
      <c r="G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2:43" ht="15.75" customHeight="1">
      <c r="B14" s="26"/>
      <c r="E14" s="10"/>
      <c r="F14" s="6"/>
      <c r="G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2:43" ht="15.75" customHeight="1">
      <c r="B15" s="97" t="s">
        <v>55</v>
      </c>
      <c r="C15" s="98"/>
      <c r="D15" s="98"/>
      <c r="E15" s="99"/>
      <c r="F15" s="19"/>
      <c r="G15" s="11"/>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2:43" ht="15.75" customHeight="1">
      <c r="B16" s="20" t="s">
        <v>56</v>
      </c>
      <c r="C16" s="27"/>
      <c r="D16" s="11"/>
      <c r="E16" s="12"/>
      <c r="F16" s="21"/>
      <c r="G16" s="1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2:43" ht="15.75" customHeight="1">
      <c r="B17" s="20"/>
      <c r="C17" s="6"/>
      <c r="D17" s="6"/>
      <c r="E17" s="10"/>
      <c r="F17" s="21"/>
      <c r="G17" s="11"/>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2:43" ht="15.75" customHeight="1">
      <c r="B18" s="20" t="s">
        <v>57</v>
      </c>
      <c r="C18" s="22">
        <v>0</v>
      </c>
      <c r="D18" s="6"/>
      <c r="E18" s="10"/>
      <c r="F18" s="21"/>
      <c r="G18" s="11"/>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2:43" ht="15.75" customHeight="1">
      <c r="B19" s="20"/>
      <c r="D19" s="6"/>
      <c r="E19" s="10"/>
      <c r="F19" s="21"/>
      <c r="G19" s="11"/>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2:43" ht="15.75" customHeight="1">
      <c r="B20" s="23" t="s">
        <v>54</v>
      </c>
      <c r="C20" s="59" t="str">
        <f>IF(OR(C18=0,C4=0),"0",ROUND(MIN(1,((C18/(C4*4.33)))),3))</f>
        <v>0</v>
      </c>
      <c r="D20" s="13"/>
      <c r="E20" s="24"/>
      <c r="F20" s="25"/>
      <c r="G20" s="11"/>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2:43" ht="15.75" customHeight="1">
      <c r="B21" s="26"/>
      <c r="E21" s="10"/>
      <c r="F21" s="6"/>
      <c r="G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2:43" ht="15.75" customHeight="1">
      <c r="B22" s="26"/>
      <c r="E22" s="10"/>
      <c r="F22" s="6"/>
      <c r="G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2:43" ht="15.75" customHeight="1">
      <c r="B23" s="97" t="s">
        <v>58</v>
      </c>
      <c r="C23" s="98"/>
      <c r="D23" s="98"/>
      <c r="E23" s="99"/>
      <c r="F23" s="19"/>
      <c r="G23" s="11"/>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2:43" ht="15.75" customHeight="1">
      <c r="B24" s="20" t="s">
        <v>59</v>
      </c>
      <c r="C24" s="27"/>
      <c r="D24" s="11"/>
      <c r="E24" s="12"/>
      <c r="F24" s="21"/>
      <c r="G24" s="11"/>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2:43" ht="15.75" customHeight="1">
      <c r="B25" s="20"/>
      <c r="C25" s="6"/>
      <c r="D25" s="6"/>
      <c r="E25" s="10"/>
      <c r="F25" s="21"/>
      <c r="G25" s="11"/>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2:43" ht="15.75" customHeight="1">
      <c r="B26" s="20" t="s">
        <v>60</v>
      </c>
      <c r="C26" s="22">
        <v>0</v>
      </c>
      <c r="D26" s="6"/>
      <c r="E26" s="10"/>
      <c r="F26" s="21"/>
      <c r="G26" s="11"/>
      <c r="I26" s="28"/>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2:43" ht="15.75" customHeight="1">
      <c r="B27" s="20" t="s">
        <v>61</v>
      </c>
      <c r="C27" s="22">
        <v>0</v>
      </c>
      <c r="D27" s="6"/>
      <c r="E27" s="10"/>
      <c r="F27" s="21"/>
      <c r="G27" s="11"/>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2:43" ht="15.75" customHeight="1">
      <c r="B28" s="20" t="s">
        <v>62</v>
      </c>
      <c r="C28" s="22">
        <v>0</v>
      </c>
      <c r="D28" s="6"/>
      <c r="E28" s="10"/>
      <c r="F28" s="21"/>
      <c r="G28" s="11"/>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2:43" ht="15.75" customHeight="1">
      <c r="B29" s="20" t="s">
        <v>63</v>
      </c>
      <c r="C29" s="22">
        <v>0</v>
      </c>
      <c r="D29" s="6"/>
      <c r="E29" s="10"/>
      <c r="F29" s="21"/>
      <c r="G29" s="11"/>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2:43" ht="15.75" customHeight="1">
      <c r="B30" s="20"/>
      <c r="D30" s="6"/>
      <c r="E30" s="10"/>
      <c r="F30" s="21"/>
      <c r="G30" s="11"/>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2:43" ht="15.75" customHeight="1">
      <c r="B31" s="20" t="s">
        <v>54</v>
      </c>
      <c r="C31" s="57" t="str">
        <f>IF(OR(SUM(C26:C29)=0,(C4=0)),"0",ROUND(MIN(1,((AVERAGE(C26:C29))/C4)),3))</f>
        <v>0</v>
      </c>
      <c r="D31" s="6"/>
      <c r="E31" s="10"/>
      <c r="F31" s="21"/>
      <c r="G31" s="11"/>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2:43" ht="15.75" customHeight="1">
      <c r="B32" s="23" t="s">
        <v>64</v>
      </c>
      <c r="C32" s="13"/>
      <c r="D32" s="13"/>
      <c r="E32" s="24"/>
      <c r="F32" s="25"/>
      <c r="G32" s="11"/>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2:43" ht="15.75" customHeight="1">
      <c r="B33" s="26"/>
      <c r="E33" s="10"/>
      <c r="F33" s="6"/>
      <c r="G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2:43" ht="15.75" customHeight="1">
      <c r="B34" s="97" t="s">
        <v>65</v>
      </c>
      <c r="C34" s="98"/>
      <c r="D34" s="98"/>
      <c r="E34" s="99"/>
      <c r="F34" s="19"/>
      <c r="G34" s="11"/>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2:43" ht="44" customHeight="1">
      <c r="B35" s="91" t="s">
        <v>66</v>
      </c>
      <c r="C35" s="92"/>
      <c r="D35" s="92"/>
      <c r="E35" s="93"/>
      <c r="F35" s="21"/>
      <c r="G35" s="11"/>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2:43" ht="15.75" customHeight="1">
      <c r="B36" s="20"/>
      <c r="C36" s="11" t="s">
        <v>67</v>
      </c>
      <c r="D36" s="11" t="s">
        <v>68</v>
      </c>
      <c r="E36" s="12" t="s">
        <v>69</v>
      </c>
      <c r="F36" s="21" t="s">
        <v>70</v>
      </c>
      <c r="G36" s="11"/>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2:43" ht="15.75" customHeight="1">
      <c r="B37" s="20" t="s">
        <v>330</v>
      </c>
      <c r="C37" s="22">
        <v>0</v>
      </c>
      <c r="D37" s="11">
        <v>22</v>
      </c>
      <c r="E37" s="12">
        <f>D37*$C$4/5</f>
        <v>0</v>
      </c>
      <c r="F37" s="29" t="e">
        <f>C37/E37</f>
        <v>#DIV/0!</v>
      </c>
      <c r="G37" s="30"/>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2:43" ht="15.75" customHeight="1">
      <c r="B38" s="20" t="s">
        <v>331</v>
      </c>
      <c r="C38" s="22">
        <v>0</v>
      </c>
      <c r="D38" s="11">
        <v>21</v>
      </c>
      <c r="E38" s="12">
        <f>D38*$C$4/5</f>
        <v>0</v>
      </c>
      <c r="F38" s="29" t="e">
        <f t="shared" ref="F38:F48" si="0">C38/E38</f>
        <v>#DIV/0!</v>
      </c>
      <c r="G38" s="30"/>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2:43" ht="15.75" customHeight="1">
      <c r="B39" s="20" t="s">
        <v>332</v>
      </c>
      <c r="C39" s="22">
        <v>0</v>
      </c>
      <c r="D39" s="11">
        <v>23</v>
      </c>
      <c r="E39" s="12">
        <f t="shared" ref="E39:E48" si="1">D39*$C$4/5</f>
        <v>0</v>
      </c>
      <c r="F39" s="29" t="e">
        <f t="shared" si="0"/>
        <v>#DIV/0!</v>
      </c>
      <c r="G39" s="30"/>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2:43" ht="15.75" customHeight="1">
      <c r="B40" s="20" t="s">
        <v>333</v>
      </c>
      <c r="C40" s="22">
        <v>0</v>
      </c>
      <c r="D40" s="11">
        <v>21</v>
      </c>
      <c r="E40" s="12">
        <f t="shared" si="1"/>
        <v>0</v>
      </c>
      <c r="F40" s="29" t="e">
        <f t="shared" si="0"/>
        <v>#DIV/0!</v>
      </c>
      <c r="G40" s="30"/>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2:43" ht="15.75" customHeight="1">
      <c r="B41" s="20" t="s">
        <v>334</v>
      </c>
      <c r="C41" s="22">
        <v>0</v>
      </c>
      <c r="D41" s="11">
        <v>20</v>
      </c>
      <c r="E41" s="12">
        <f t="shared" si="1"/>
        <v>0</v>
      </c>
      <c r="F41" s="29" t="e">
        <f t="shared" si="0"/>
        <v>#DIV/0!</v>
      </c>
      <c r="G41" s="30"/>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2:43" ht="15.75" customHeight="1">
      <c r="B42" s="20" t="s">
        <v>335</v>
      </c>
      <c r="C42" s="22">
        <v>0</v>
      </c>
      <c r="D42" s="11">
        <v>23</v>
      </c>
      <c r="E42" s="12">
        <f t="shared" si="1"/>
        <v>0</v>
      </c>
      <c r="F42" s="29" t="e">
        <f t="shared" si="0"/>
        <v>#DIV/0!</v>
      </c>
      <c r="G42" s="30"/>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2:43" ht="15.75" customHeight="1">
      <c r="B43" s="20" t="s">
        <v>336</v>
      </c>
      <c r="C43" s="22">
        <v>0</v>
      </c>
      <c r="D43" s="11">
        <v>22</v>
      </c>
      <c r="E43" s="12">
        <f t="shared" si="1"/>
        <v>0</v>
      </c>
      <c r="F43" s="29" t="e">
        <f t="shared" si="0"/>
        <v>#DIV/0!</v>
      </c>
      <c r="G43" s="30"/>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2:43" ht="15.75" customHeight="1">
      <c r="B44" s="20" t="s">
        <v>337</v>
      </c>
      <c r="C44" s="22">
        <v>0</v>
      </c>
      <c r="D44" s="11">
        <v>21</v>
      </c>
      <c r="E44" s="12">
        <f t="shared" si="1"/>
        <v>0</v>
      </c>
      <c r="F44" s="29" t="e">
        <f t="shared" si="0"/>
        <v>#DIV/0!</v>
      </c>
      <c r="G44" s="30"/>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3" ht="15.75" customHeight="1">
      <c r="B45" s="20" t="s">
        <v>338</v>
      </c>
      <c r="C45" s="22">
        <v>0</v>
      </c>
      <c r="D45" s="11">
        <v>22</v>
      </c>
      <c r="E45" s="12">
        <f t="shared" si="1"/>
        <v>0</v>
      </c>
      <c r="F45" s="29" t="e">
        <f t="shared" si="0"/>
        <v>#DIV/0!</v>
      </c>
      <c r="G45" s="30"/>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3" ht="15.75" customHeight="1">
      <c r="B46" s="20" t="s">
        <v>339</v>
      </c>
      <c r="C46" s="22">
        <v>0</v>
      </c>
      <c r="D46" s="11">
        <v>22</v>
      </c>
      <c r="E46" s="12">
        <f t="shared" si="1"/>
        <v>0</v>
      </c>
      <c r="F46" s="29" t="e">
        <f t="shared" si="0"/>
        <v>#DIV/0!</v>
      </c>
      <c r="G46" s="30"/>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3" ht="15.75" customHeight="1">
      <c r="B47" s="20" t="s">
        <v>340</v>
      </c>
      <c r="C47" s="22">
        <v>0</v>
      </c>
      <c r="D47" s="11">
        <v>22</v>
      </c>
      <c r="E47" s="12">
        <f t="shared" si="1"/>
        <v>0</v>
      </c>
      <c r="F47" s="29" t="e">
        <f t="shared" si="0"/>
        <v>#DIV/0!</v>
      </c>
      <c r="G47" s="30"/>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2:43" ht="15.75" customHeight="1">
      <c r="B48" s="20" t="s">
        <v>341</v>
      </c>
      <c r="C48" s="22">
        <v>0</v>
      </c>
      <c r="D48" s="11">
        <v>22</v>
      </c>
      <c r="E48" s="12">
        <f t="shared" si="1"/>
        <v>0</v>
      </c>
      <c r="F48" s="29" t="e">
        <f t="shared" si="0"/>
        <v>#DIV/0!</v>
      </c>
      <c r="G48" s="30"/>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2:43" ht="15.75" customHeight="1">
      <c r="B49" s="20"/>
      <c r="D49" s="6"/>
      <c r="E49" s="10"/>
      <c r="F49" s="21"/>
      <c r="G49" s="11"/>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2:43" ht="15.75" customHeight="1">
      <c r="B50" s="20" t="s">
        <v>54</v>
      </c>
      <c r="C50" s="56" t="str">
        <f>IF(OR(SUM(C37:C48)=0,(SUM(E37:E48)=0)),"0",(ROUND(MIN(1,((AVERAGEIF(F37:F48,"&gt;0")))),3)))</f>
        <v>0</v>
      </c>
      <c r="D50" s="6"/>
      <c r="E50" s="10"/>
      <c r="F50" s="21"/>
      <c r="G50" s="11"/>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2:43" ht="12.5">
      <c r="B51" s="15" t="s">
        <v>71</v>
      </c>
      <c r="C51" s="31"/>
      <c r="D51" s="31"/>
      <c r="E51" s="18"/>
      <c r="F51" s="25"/>
      <c r="G51" s="11"/>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2:43" ht="15.75" customHeight="1">
      <c r="F52" s="6"/>
      <c r="G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2:43" ht="15.75" customHeight="1">
      <c r="F53" s="6"/>
      <c r="G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2:43" ht="15.75" customHeight="1">
      <c r="F54" s="6"/>
      <c r="G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2:43" ht="15.75" customHeight="1">
      <c r="F55" s="6"/>
      <c r="G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2:43" ht="15.75" customHeight="1">
      <c r="F56" s="6"/>
      <c r="G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2:43" ht="15.75" customHeight="1">
      <c r="F57" s="6"/>
      <c r="G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2:43" ht="15.75" customHeight="1">
      <c r="F58" s="6"/>
      <c r="G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43" ht="15.75" customHeight="1">
      <c r="F59" s="6"/>
      <c r="G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2:43" ht="15.75" customHeight="1">
      <c r="F60" s="6"/>
      <c r="G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2:43" ht="15.75" customHeight="1">
      <c r="F61" s="6"/>
      <c r="G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2:43" ht="15.75" customHeight="1">
      <c r="F62" s="6"/>
      <c r="G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2:43" ht="15.75" customHeight="1">
      <c r="F63" s="6"/>
      <c r="G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2:43" ht="15.75" customHeight="1">
      <c r="F64" s="6"/>
      <c r="G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6:43" ht="15.75" customHeight="1">
      <c r="F65" s="6"/>
      <c r="G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6:43" ht="15.75" customHeight="1">
      <c r="F66" s="6"/>
      <c r="G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6:43" ht="15.75" customHeight="1">
      <c r="F67" s="6"/>
      <c r="G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6:43" ht="15.75" customHeight="1">
      <c r="F68" s="6"/>
      <c r="G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6:43" ht="15.75" customHeight="1">
      <c r="F69" s="6"/>
      <c r="G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6:43" ht="15.75" customHeight="1">
      <c r="F70" s="6"/>
      <c r="G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6:43" ht="15.75" customHeight="1">
      <c r="F71" s="6"/>
      <c r="G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6:43" ht="15.75" customHeight="1">
      <c r="F72" s="6"/>
      <c r="G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6:43" ht="15.75" customHeight="1">
      <c r="F73" s="6"/>
      <c r="G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6:43" ht="15.75" customHeight="1">
      <c r="F74" s="6"/>
      <c r="G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6:43" ht="15.75" customHeight="1">
      <c r="F75" s="6"/>
      <c r="G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6:43" ht="15.75" customHeight="1">
      <c r="F76" s="6"/>
      <c r="G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row>
    <row r="77" spans="6:43" ht="15.75" customHeight="1">
      <c r="F77" s="6"/>
      <c r="G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6:43" ht="15.75" customHeight="1">
      <c r="F78" s="6"/>
      <c r="G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6:43" ht="15.75" customHeight="1">
      <c r="F79" s="6"/>
      <c r="G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6:43" ht="15.75" customHeight="1">
      <c r="F80" s="6"/>
      <c r="G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sheetData>
  <sheetProtection algorithmName="SHA-512" hashValue="1M/v2Z1F0TIlV+v7y3so5Iare+n91qpcXPn3tNNopMnlhHVM3ABqP7PkcPbxtjt3qMjTC+Vk6/LgPgBf3jhuMw==" saltValue="Fc3BEUxGRYIoKY2dLFAnuQ==" spinCount="100000" sheet="1" selectLockedCells="1"/>
  <mergeCells count="6">
    <mergeCell ref="B35:E35"/>
    <mergeCell ref="B2:E2"/>
    <mergeCell ref="B7:E7"/>
    <mergeCell ref="B15:E15"/>
    <mergeCell ref="B23:E23"/>
    <mergeCell ref="B34:E34"/>
  </mergeCells>
  <conditionalFormatting sqref="E4">
    <cfRule type="expression" dxfId="0" priority="1" stopIfTrue="1">
      <formula>$C$4&gt;0</formula>
    </cfRule>
  </conditionalFormatting>
  <dataValidations count="4">
    <dataValidation type="decimal" allowBlank="1" showInputMessage="1" showErrorMessage="1" error="Please enter a number between 0 and 230._x000a_" sqref="C18" xr:uid="{70FDA545-7CB1-A04D-B199-884C61114026}">
      <formula1>0</formula1>
      <formula2>230</formula2>
    </dataValidation>
    <dataValidation type="decimal" allowBlank="1" showInputMessage="1" showErrorMessage="1" error="Please enter a number between 0 and 230, or zero" sqref="C37:C48" xr:uid="{1B0B931C-8728-FB4D-8ABD-5FB50803EF77}">
      <formula1>0</formula1>
      <formula2>230</formula2>
    </dataValidation>
    <dataValidation type="decimal" allowBlank="1" showInputMessage="1" showErrorMessage="1" error="Please enter a number between 0 and 50." sqref="C26:C29 C10" xr:uid="{4CDBAEBF-9F52-9249-AFA4-F748F0E25C6F}">
      <formula1>0</formula1>
      <formula2>50</formula2>
    </dataValidation>
    <dataValidation type="decimal" allowBlank="1" showInputMessage="1" showErrorMessage="1" error="Please enter a number between 0 and 50" sqref="C4" xr:uid="{301B7A31-A4E6-464C-A357-BBA8E79FF381}">
      <formula1>0</formula1>
      <formula2>50</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1A95-7ED6-E243-AF48-01C591D7BB54}">
  <sheetPr>
    <tabColor rgb="FF7030A0"/>
  </sheetPr>
  <dimension ref="A1:L99"/>
  <sheetViews>
    <sheetView workbookViewId="0">
      <selection activeCell="C19" sqref="C19"/>
    </sheetView>
  </sheetViews>
  <sheetFormatPr defaultColWidth="10.6640625" defaultRowHeight="15.5"/>
  <cols>
    <col min="1" max="1" width="45.6640625" style="60" bestFit="1" customWidth="1"/>
    <col min="2" max="2" width="14.33203125" bestFit="1" customWidth="1"/>
    <col min="3" max="3" width="17.5" style="60" bestFit="1" customWidth="1"/>
    <col min="4" max="4" width="17.1640625" style="60" bestFit="1" customWidth="1"/>
    <col min="5" max="5" width="31.83203125" style="60" bestFit="1" customWidth="1"/>
    <col min="6" max="6" width="5.83203125" style="61" customWidth="1"/>
    <col min="7" max="7" width="69.6640625" style="60" customWidth="1"/>
    <col min="8" max="8" width="19.5" bestFit="1" customWidth="1"/>
    <col min="9" max="9" width="16.33203125" customWidth="1"/>
    <col min="10" max="10" width="41.5" style="60" customWidth="1"/>
    <col min="11" max="11" width="17.6640625" bestFit="1" customWidth="1"/>
    <col min="12" max="12" width="17.33203125" bestFit="1" customWidth="1"/>
  </cols>
  <sheetData>
    <row r="1" spans="1:12" s="1" customFormat="1">
      <c r="A1" s="71" t="s">
        <v>194</v>
      </c>
      <c r="B1" s="72" t="s">
        <v>190</v>
      </c>
      <c r="C1" s="73" t="s">
        <v>191</v>
      </c>
      <c r="D1" s="73" t="s">
        <v>192</v>
      </c>
      <c r="E1" s="74" t="s">
        <v>193</v>
      </c>
      <c r="F1" s="75"/>
      <c r="G1" s="71" t="s">
        <v>221</v>
      </c>
      <c r="H1" s="72" t="s">
        <v>220</v>
      </c>
      <c r="I1" s="72" t="s">
        <v>219</v>
      </c>
      <c r="J1" s="73" t="s">
        <v>222</v>
      </c>
      <c r="K1" s="72" t="s">
        <v>191</v>
      </c>
      <c r="L1" s="76" t="s">
        <v>192</v>
      </c>
    </row>
    <row r="2" spans="1:12">
      <c r="A2" s="62" t="s">
        <v>205</v>
      </c>
      <c r="B2" t="s">
        <v>204</v>
      </c>
      <c r="C2" s="60">
        <v>2022</v>
      </c>
      <c r="D2" s="60">
        <v>99999</v>
      </c>
      <c r="E2" s="63" t="s">
        <v>199</v>
      </c>
      <c r="G2" s="62" t="s">
        <v>12</v>
      </c>
      <c r="H2" t="s">
        <v>20</v>
      </c>
      <c r="I2" t="s">
        <v>297</v>
      </c>
      <c r="J2" s="60" t="s">
        <v>298</v>
      </c>
      <c r="K2">
        <v>2021</v>
      </c>
      <c r="L2" s="68">
        <v>9999</v>
      </c>
    </row>
    <row r="3" spans="1:12">
      <c r="A3" s="62" t="s">
        <v>203</v>
      </c>
      <c r="B3" t="s">
        <v>201</v>
      </c>
      <c r="C3" s="60">
        <v>2022</v>
      </c>
      <c r="D3" s="60">
        <v>99999</v>
      </c>
      <c r="E3" s="63" t="s">
        <v>202</v>
      </c>
      <c r="G3" s="69" t="s">
        <v>87</v>
      </c>
      <c r="H3" t="s">
        <v>20</v>
      </c>
      <c r="I3" t="s">
        <v>293</v>
      </c>
      <c r="J3" s="60" t="s">
        <v>233</v>
      </c>
      <c r="K3">
        <v>2022</v>
      </c>
      <c r="L3" s="68">
        <v>9999</v>
      </c>
    </row>
    <row r="4" spans="1:12">
      <c r="A4" s="62" t="s">
        <v>212</v>
      </c>
      <c r="B4" t="s">
        <v>211</v>
      </c>
      <c r="C4" s="60">
        <v>2022</v>
      </c>
      <c r="D4" s="60">
        <v>99999</v>
      </c>
      <c r="E4" s="63" t="s">
        <v>199</v>
      </c>
      <c r="G4" s="62" t="s">
        <v>19</v>
      </c>
      <c r="H4" t="s">
        <v>20</v>
      </c>
      <c r="I4" t="s">
        <v>281</v>
      </c>
      <c r="J4" s="60" t="s">
        <v>282</v>
      </c>
      <c r="K4">
        <v>2021</v>
      </c>
      <c r="L4" s="68">
        <v>9999</v>
      </c>
    </row>
    <row r="5" spans="1:12">
      <c r="A5" s="62" t="s">
        <v>210</v>
      </c>
      <c r="B5" t="s">
        <v>209</v>
      </c>
      <c r="C5" s="60">
        <v>2022</v>
      </c>
      <c r="D5" s="60">
        <v>99999</v>
      </c>
      <c r="E5" s="63" t="s">
        <v>199</v>
      </c>
      <c r="G5" s="62" t="s">
        <v>23</v>
      </c>
      <c r="H5" t="s">
        <v>20</v>
      </c>
      <c r="I5" t="s">
        <v>283</v>
      </c>
      <c r="J5" s="60" t="s">
        <v>284</v>
      </c>
      <c r="K5">
        <v>2021</v>
      </c>
      <c r="L5" s="68">
        <v>9999</v>
      </c>
    </row>
    <row r="6" spans="1:12">
      <c r="A6" s="62" t="s">
        <v>208</v>
      </c>
      <c r="B6" t="s">
        <v>206</v>
      </c>
      <c r="C6" s="60">
        <v>2022</v>
      </c>
      <c r="D6" s="60">
        <v>99999</v>
      </c>
      <c r="E6" s="63" t="s">
        <v>207</v>
      </c>
      <c r="G6" s="62" t="s">
        <v>25</v>
      </c>
      <c r="H6" t="s">
        <v>20</v>
      </c>
      <c r="I6" t="s">
        <v>295</v>
      </c>
      <c r="J6" s="60" t="s">
        <v>296</v>
      </c>
      <c r="K6">
        <v>2021</v>
      </c>
      <c r="L6" s="68">
        <v>9999</v>
      </c>
    </row>
    <row r="7" spans="1:12">
      <c r="A7" s="62" t="s">
        <v>200</v>
      </c>
      <c r="B7" t="s">
        <v>198</v>
      </c>
      <c r="C7" s="60">
        <v>2022</v>
      </c>
      <c r="D7" s="60">
        <v>99999</v>
      </c>
      <c r="E7" s="63" t="s">
        <v>199</v>
      </c>
      <c r="G7" s="62" t="s">
        <v>174</v>
      </c>
      <c r="H7" t="s">
        <v>20</v>
      </c>
      <c r="I7" t="s">
        <v>293</v>
      </c>
      <c r="J7" s="60" t="s">
        <v>233</v>
      </c>
      <c r="K7">
        <v>2022</v>
      </c>
      <c r="L7" s="68">
        <v>9999</v>
      </c>
    </row>
    <row r="8" spans="1:12">
      <c r="A8" s="62" t="s">
        <v>197</v>
      </c>
      <c r="B8" t="s">
        <v>195</v>
      </c>
      <c r="C8" s="60">
        <v>2022</v>
      </c>
      <c r="D8" s="60">
        <v>99999</v>
      </c>
      <c r="E8" s="63" t="s">
        <v>196</v>
      </c>
      <c r="G8" s="62" t="s">
        <v>27</v>
      </c>
      <c r="H8" t="s">
        <v>20</v>
      </c>
      <c r="I8" t="s">
        <v>285</v>
      </c>
      <c r="J8" s="60" t="s">
        <v>286</v>
      </c>
      <c r="K8">
        <v>2021</v>
      </c>
      <c r="L8" s="68">
        <v>9999</v>
      </c>
    </row>
    <row r="9" spans="1:12">
      <c r="A9" s="62" t="s">
        <v>73</v>
      </c>
      <c r="B9" t="s">
        <v>217</v>
      </c>
      <c r="C9" s="60">
        <v>2022</v>
      </c>
      <c r="D9" s="60">
        <v>99999</v>
      </c>
      <c r="E9" s="63" t="s">
        <v>199</v>
      </c>
      <c r="G9" s="62" t="s">
        <v>29</v>
      </c>
      <c r="H9" t="s">
        <v>20</v>
      </c>
      <c r="I9" t="s">
        <v>291</v>
      </c>
      <c r="J9" s="60" t="s">
        <v>292</v>
      </c>
      <c r="K9">
        <v>2021</v>
      </c>
      <c r="L9" s="68">
        <v>9999</v>
      </c>
    </row>
    <row r="10" spans="1:12">
      <c r="A10" s="62" t="s">
        <v>214</v>
      </c>
      <c r="B10" t="s">
        <v>213</v>
      </c>
      <c r="C10" s="60">
        <v>2022</v>
      </c>
      <c r="D10" s="60">
        <v>99999</v>
      </c>
      <c r="E10" s="63" t="s">
        <v>199</v>
      </c>
      <c r="G10" s="69" t="s">
        <v>294</v>
      </c>
      <c r="H10" t="s">
        <v>20</v>
      </c>
      <c r="I10" t="s">
        <v>293</v>
      </c>
      <c r="J10" s="60" t="s">
        <v>233</v>
      </c>
      <c r="K10">
        <v>2021</v>
      </c>
      <c r="L10" s="68">
        <v>2021</v>
      </c>
    </row>
    <row r="11" spans="1:12">
      <c r="A11" s="64" t="s">
        <v>216</v>
      </c>
      <c r="B11" s="65" t="s">
        <v>215</v>
      </c>
      <c r="C11" s="66">
        <v>2022</v>
      </c>
      <c r="D11" s="66">
        <v>99999</v>
      </c>
      <c r="E11" s="67" t="s">
        <v>199</v>
      </c>
      <c r="G11" s="62" t="s">
        <v>31</v>
      </c>
      <c r="H11" t="s">
        <v>20</v>
      </c>
      <c r="I11" t="s">
        <v>289</v>
      </c>
      <c r="J11" s="60" t="s">
        <v>290</v>
      </c>
      <c r="K11">
        <v>2021</v>
      </c>
      <c r="L11" s="68">
        <v>9999</v>
      </c>
    </row>
    <row r="12" spans="1:12">
      <c r="G12" s="62" t="s">
        <v>33</v>
      </c>
      <c r="H12" t="s">
        <v>20</v>
      </c>
      <c r="I12" t="s">
        <v>279</v>
      </c>
      <c r="J12" s="60" t="s">
        <v>280</v>
      </c>
      <c r="K12">
        <v>2021</v>
      </c>
      <c r="L12" s="68">
        <v>9999</v>
      </c>
    </row>
    <row r="13" spans="1:12">
      <c r="G13" s="69" t="s">
        <v>308</v>
      </c>
      <c r="H13" t="s">
        <v>20</v>
      </c>
      <c r="I13" t="s">
        <v>306</v>
      </c>
      <c r="J13" t="s">
        <v>308</v>
      </c>
      <c r="K13">
        <v>2021</v>
      </c>
      <c r="L13" s="68">
        <v>2021</v>
      </c>
    </row>
    <row r="14" spans="1:12">
      <c r="G14" s="62" t="s">
        <v>35</v>
      </c>
      <c r="H14" t="s">
        <v>20</v>
      </c>
      <c r="I14" t="s">
        <v>287</v>
      </c>
      <c r="J14" s="60" t="s">
        <v>288</v>
      </c>
      <c r="K14">
        <v>2021</v>
      </c>
      <c r="L14" s="68">
        <v>9999</v>
      </c>
    </row>
    <row r="15" spans="1:12">
      <c r="G15" s="62" t="s">
        <v>180</v>
      </c>
      <c r="H15" t="s">
        <v>20</v>
      </c>
      <c r="I15" t="s">
        <v>306</v>
      </c>
      <c r="J15" s="60" t="s">
        <v>180</v>
      </c>
      <c r="K15">
        <v>2023</v>
      </c>
      <c r="L15" s="68">
        <v>9999</v>
      </c>
    </row>
    <row r="16" spans="1:12">
      <c r="G16" s="62" t="s">
        <v>307</v>
      </c>
      <c r="H16" t="s">
        <v>20</v>
      </c>
      <c r="I16" t="s">
        <v>306</v>
      </c>
      <c r="J16" s="60" t="s">
        <v>307</v>
      </c>
      <c r="K16">
        <v>1900</v>
      </c>
      <c r="L16" s="68">
        <v>2022</v>
      </c>
    </row>
    <row r="17" spans="7:12">
      <c r="G17" s="62" t="s">
        <v>86</v>
      </c>
      <c r="H17" t="s">
        <v>20</v>
      </c>
      <c r="I17" t="s">
        <v>234</v>
      </c>
      <c r="J17" s="60" t="s">
        <v>233</v>
      </c>
      <c r="K17">
        <v>2022</v>
      </c>
      <c r="L17" s="68">
        <v>9999</v>
      </c>
    </row>
    <row r="18" spans="7:12">
      <c r="G18" s="62" t="s">
        <v>86</v>
      </c>
      <c r="H18" t="s">
        <v>13</v>
      </c>
      <c r="I18" t="s">
        <v>232</v>
      </c>
      <c r="J18" s="60" t="s">
        <v>233</v>
      </c>
      <c r="K18">
        <v>2022</v>
      </c>
      <c r="L18" s="68">
        <v>9999</v>
      </c>
    </row>
    <row r="19" spans="7:12">
      <c r="G19" s="62" t="s">
        <v>80</v>
      </c>
      <c r="H19" t="s">
        <v>20</v>
      </c>
      <c r="I19" t="s">
        <v>225</v>
      </c>
      <c r="J19" s="60" t="s">
        <v>224</v>
      </c>
      <c r="K19">
        <v>2022</v>
      </c>
      <c r="L19" s="68">
        <v>9999</v>
      </c>
    </row>
    <row r="20" spans="7:12">
      <c r="G20" s="62" t="s">
        <v>80</v>
      </c>
      <c r="H20" t="s">
        <v>13</v>
      </c>
      <c r="I20" t="s">
        <v>223</v>
      </c>
      <c r="J20" s="60" t="s">
        <v>224</v>
      </c>
      <c r="K20">
        <v>2022</v>
      </c>
      <c r="L20" s="68">
        <v>9999</v>
      </c>
    </row>
    <row r="21" spans="7:12">
      <c r="G21" s="62" t="s">
        <v>81</v>
      </c>
      <c r="H21" t="s">
        <v>20</v>
      </c>
      <c r="I21" t="s">
        <v>231</v>
      </c>
      <c r="J21" s="60" t="s">
        <v>230</v>
      </c>
      <c r="K21">
        <v>2022</v>
      </c>
      <c r="L21" s="68">
        <v>9999</v>
      </c>
    </row>
    <row r="22" spans="7:12">
      <c r="G22" s="62" t="s">
        <v>81</v>
      </c>
      <c r="H22" t="s">
        <v>13</v>
      </c>
      <c r="I22" t="s">
        <v>229</v>
      </c>
      <c r="J22" s="60" t="s">
        <v>230</v>
      </c>
      <c r="K22">
        <v>2022</v>
      </c>
      <c r="L22" s="68">
        <v>9999</v>
      </c>
    </row>
    <row r="23" spans="7:12">
      <c r="G23" s="62" t="s">
        <v>82</v>
      </c>
      <c r="H23" t="s">
        <v>20</v>
      </c>
      <c r="I23" t="s">
        <v>228</v>
      </c>
      <c r="J23" s="60" t="s">
        <v>227</v>
      </c>
      <c r="K23">
        <v>2022</v>
      </c>
      <c r="L23" s="68">
        <v>9999</v>
      </c>
    </row>
    <row r="24" spans="7:12">
      <c r="G24" s="62" t="s">
        <v>82</v>
      </c>
      <c r="H24" t="s">
        <v>13</v>
      </c>
      <c r="I24" t="s">
        <v>226</v>
      </c>
      <c r="J24" s="60" t="s">
        <v>227</v>
      </c>
      <c r="K24">
        <v>2022</v>
      </c>
      <c r="L24" s="68">
        <v>9999</v>
      </c>
    </row>
    <row r="25" spans="7:12">
      <c r="G25" s="62" t="s">
        <v>181</v>
      </c>
      <c r="H25" t="s">
        <v>20</v>
      </c>
      <c r="I25" t="s">
        <v>323</v>
      </c>
      <c r="J25" s="60" t="s">
        <v>324</v>
      </c>
      <c r="K25">
        <v>2023</v>
      </c>
      <c r="L25" s="68">
        <v>9999</v>
      </c>
    </row>
    <row r="26" spans="7:12">
      <c r="G26" s="62" t="s">
        <v>181</v>
      </c>
      <c r="H26" t="s">
        <v>13</v>
      </c>
      <c r="I26" t="s">
        <v>325</v>
      </c>
      <c r="J26" s="60" t="s">
        <v>324</v>
      </c>
      <c r="K26">
        <v>2023</v>
      </c>
      <c r="L26" s="68">
        <v>9999</v>
      </c>
    </row>
    <row r="27" spans="7:12">
      <c r="G27" s="62" t="s">
        <v>310</v>
      </c>
      <c r="H27" t="s">
        <v>20</v>
      </c>
      <c r="I27" t="s">
        <v>319</v>
      </c>
      <c r="J27" s="60" t="s">
        <v>218</v>
      </c>
      <c r="K27">
        <v>2021</v>
      </c>
      <c r="L27" s="68">
        <v>2021</v>
      </c>
    </row>
    <row r="28" spans="7:12">
      <c r="G28" s="62" t="s">
        <v>310</v>
      </c>
      <c r="H28" t="s">
        <v>218</v>
      </c>
      <c r="I28" t="s">
        <v>309</v>
      </c>
      <c r="J28" s="60" t="s">
        <v>218</v>
      </c>
      <c r="K28">
        <v>2021</v>
      </c>
      <c r="L28" s="68">
        <v>2021</v>
      </c>
    </row>
    <row r="29" spans="7:12">
      <c r="G29" s="62" t="s">
        <v>310</v>
      </c>
      <c r="H29" t="s">
        <v>13</v>
      </c>
      <c r="I29" t="s">
        <v>313</v>
      </c>
      <c r="J29" s="60" t="s">
        <v>218</v>
      </c>
      <c r="K29">
        <v>2021</v>
      </c>
      <c r="L29" s="68">
        <v>2021</v>
      </c>
    </row>
    <row r="30" spans="7:12">
      <c r="G30" s="62" t="s">
        <v>83</v>
      </c>
      <c r="H30" t="s">
        <v>20</v>
      </c>
      <c r="I30" t="s">
        <v>240</v>
      </c>
      <c r="J30" s="60" t="s">
        <v>239</v>
      </c>
      <c r="K30">
        <v>2022</v>
      </c>
      <c r="L30" s="68">
        <v>9999</v>
      </c>
    </row>
    <row r="31" spans="7:12">
      <c r="G31" s="62" t="s">
        <v>83</v>
      </c>
      <c r="H31" t="s">
        <v>13</v>
      </c>
      <c r="I31" t="s">
        <v>238</v>
      </c>
      <c r="J31" s="60" t="s">
        <v>239</v>
      </c>
      <c r="K31">
        <v>2022</v>
      </c>
      <c r="L31" s="68">
        <v>9999</v>
      </c>
    </row>
    <row r="32" spans="7:12">
      <c r="G32" s="62" t="s">
        <v>84</v>
      </c>
      <c r="H32" t="s">
        <v>20</v>
      </c>
      <c r="I32" t="s">
        <v>237</v>
      </c>
      <c r="J32" s="60" t="s">
        <v>236</v>
      </c>
      <c r="K32">
        <v>2022</v>
      </c>
      <c r="L32" s="68">
        <v>9999</v>
      </c>
    </row>
    <row r="33" spans="7:12">
      <c r="G33" s="62" t="s">
        <v>84</v>
      </c>
      <c r="H33" t="s">
        <v>13</v>
      </c>
      <c r="I33" t="s">
        <v>235</v>
      </c>
      <c r="J33" s="60" t="s">
        <v>236</v>
      </c>
      <c r="K33">
        <v>2022</v>
      </c>
      <c r="L33" s="68">
        <v>9999</v>
      </c>
    </row>
    <row r="34" spans="7:12">
      <c r="G34" s="62" t="s">
        <v>85</v>
      </c>
      <c r="H34" t="s">
        <v>20</v>
      </c>
      <c r="I34" t="s">
        <v>242</v>
      </c>
      <c r="J34" s="60" t="s">
        <v>233</v>
      </c>
      <c r="K34">
        <v>2022</v>
      </c>
      <c r="L34" s="68">
        <v>9999</v>
      </c>
    </row>
    <row r="35" spans="7:12">
      <c r="G35" s="62" t="s">
        <v>85</v>
      </c>
      <c r="H35" t="s">
        <v>13</v>
      </c>
      <c r="I35" t="s">
        <v>241</v>
      </c>
      <c r="J35" s="60" t="s">
        <v>233</v>
      </c>
      <c r="K35">
        <v>2022</v>
      </c>
      <c r="L35" s="68">
        <v>9999</v>
      </c>
    </row>
    <row r="36" spans="7:12">
      <c r="G36" s="62" t="s">
        <v>173</v>
      </c>
      <c r="H36" t="s">
        <v>20</v>
      </c>
      <c r="I36" t="s">
        <v>245</v>
      </c>
      <c r="J36" s="60" t="s">
        <v>244</v>
      </c>
      <c r="K36">
        <v>2022</v>
      </c>
      <c r="L36" s="68">
        <v>9999</v>
      </c>
    </row>
    <row r="37" spans="7:12">
      <c r="G37" s="62" t="s">
        <v>173</v>
      </c>
      <c r="H37" t="s">
        <v>13</v>
      </c>
      <c r="I37" t="s">
        <v>243</v>
      </c>
      <c r="J37" s="60" t="s">
        <v>244</v>
      </c>
      <c r="K37">
        <v>2022</v>
      </c>
      <c r="L37" s="68">
        <v>9999</v>
      </c>
    </row>
    <row r="38" spans="7:12">
      <c r="G38" s="62" t="s">
        <v>77</v>
      </c>
      <c r="H38" t="s">
        <v>20</v>
      </c>
      <c r="I38" t="s">
        <v>259</v>
      </c>
      <c r="J38" s="60" t="s">
        <v>258</v>
      </c>
      <c r="K38">
        <v>2022</v>
      </c>
      <c r="L38" s="68">
        <v>9999</v>
      </c>
    </row>
    <row r="39" spans="7:12">
      <c r="G39" s="62" t="s">
        <v>77</v>
      </c>
      <c r="H39" t="s">
        <v>13</v>
      </c>
      <c r="I39" t="s">
        <v>257</v>
      </c>
      <c r="J39" s="60" t="s">
        <v>258</v>
      </c>
      <c r="K39">
        <v>2022</v>
      </c>
      <c r="L39" s="68">
        <v>9999</v>
      </c>
    </row>
    <row r="40" spans="7:12">
      <c r="G40" s="62" t="s">
        <v>172</v>
      </c>
      <c r="H40" t="s">
        <v>20</v>
      </c>
      <c r="I40" t="s">
        <v>261</v>
      </c>
      <c r="J40" s="60" t="s">
        <v>233</v>
      </c>
      <c r="K40">
        <v>2022</v>
      </c>
      <c r="L40" s="68">
        <v>9999</v>
      </c>
    </row>
    <row r="41" spans="7:12">
      <c r="G41" s="62" t="s">
        <v>172</v>
      </c>
      <c r="H41" t="s">
        <v>13</v>
      </c>
      <c r="I41" t="s">
        <v>260</v>
      </c>
      <c r="J41" s="60" t="s">
        <v>233</v>
      </c>
      <c r="K41">
        <v>2022</v>
      </c>
      <c r="L41" s="68">
        <v>9999</v>
      </c>
    </row>
    <row r="42" spans="7:12">
      <c r="G42" s="62" t="s">
        <v>78</v>
      </c>
      <c r="H42" t="s">
        <v>20</v>
      </c>
      <c r="I42" t="s">
        <v>256</v>
      </c>
      <c r="J42" s="60" t="s">
        <v>255</v>
      </c>
      <c r="K42">
        <v>2022</v>
      </c>
      <c r="L42" s="68">
        <v>9999</v>
      </c>
    </row>
    <row r="43" spans="7:12">
      <c r="G43" s="62" t="s">
        <v>78</v>
      </c>
      <c r="H43" t="s">
        <v>13</v>
      </c>
      <c r="I43" t="s">
        <v>254</v>
      </c>
      <c r="J43" s="60" t="s">
        <v>255</v>
      </c>
      <c r="K43">
        <v>2022</v>
      </c>
      <c r="L43" s="68">
        <v>9999</v>
      </c>
    </row>
    <row r="44" spans="7:12">
      <c r="G44" s="62" t="s">
        <v>79</v>
      </c>
      <c r="H44" t="s">
        <v>20</v>
      </c>
      <c r="I44" t="s">
        <v>252</v>
      </c>
      <c r="J44" s="60" t="s">
        <v>251</v>
      </c>
      <c r="K44">
        <v>2022</v>
      </c>
      <c r="L44" s="68">
        <v>9999</v>
      </c>
    </row>
    <row r="45" spans="7:12">
      <c r="G45" s="62" t="s">
        <v>79</v>
      </c>
      <c r="H45" t="s">
        <v>13</v>
      </c>
      <c r="I45" t="s">
        <v>250</v>
      </c>
      <c r="J45" s="60" t="s">
        <v>251</v>
      </c>
      <c r="K45">
        <v>2022</v>
      </c>
      <c r="L45" s="68">
        <v>9999</v>
      </c>
    </row>
    <row r="46" spans="7:12">
      <c r="G46" s="62" t="s">
        <v>76</v>
      </c>
      <c r="H46" t="s">
        <v>20</v>
      </c>
      <c r="I46" t="s">
        <v>304</v>
      </c>
      <c r="J46" s="60" t="s">
        <v>303</v>
      </c>
      <c r="K46">
        <v>2022</v>
      </c>
      <c r="L46" s="68">
        <v>9999</v>
      </c>
    </row>
    <row r="47" spans="7:12">
      <c r="G47" s="62" t="s">
        <v>76</v>
      </c>
      <c r="H47" t="s">
        <v>13</v>
      </c>
      <c r="I47" t="s">
        <v>302</v>
      </c>
      <c r="J47" s="60" t="s">
        <v>303</v>
      </c>
      <c r="K47">
        <v>2022</v>
      </c>
      <c r="L47" s="68">
        <v>9999</v>
      </c>
    </row>
    <row r="48" spans="7:12">
      <c r="G48" s="62" t="s">
        <v>75</v>
      </c>
      <c r="H48" t="s">
        <v>20</v>
      </c>
      <c r="I48" t="s">
        <v>249</v>
      </c>
      <c r="J48" s="60" t="s">
        <v>247</v>
      </c>
      <c r="K48">
        <v>2022</v>
      </c>
      <c r="L48" s="68">
        <v>9999</v>
      </c>
    </row>
    <row r="49" spans="7:12">
      <c r="G49" s="62" t="s">
        <v>75</v>
      </c>
      <c r="H49" t="s">
        <v>13</v>
      </c>
      <c r="I49" t="s">
        <v>246</v>
      </c>
      <c r="J49" s="60" t="s">
        <v>247</v>
      </c>
      <c r="K49">
        <v>2022</v>
      </c>
      <c r="L49" s="68">
        <v>9999</v>
      </c>
    </row>
    <row r="50" spans="7:12">
      <c r="G50" s="62" t="s">
        <v>316</v>
      </c>
      <c r="H50" t="s">
        <v>20</v>
      </c>
      <c r="I50" t="s">
        <v>321</v>
      </c>
      <c r="J50" s="60" t="s">
        <v>94</v>
      </c>
      <c r="K50">
        <v>2021</v>
      </c>
      <c r="L50" s="68">
        <v>2021</v>
      </c>
    </row>
    <row r="51" spans="7:12">
      <c r="G51" s="62" t="s">
        <v>316</v>
      </c>
      <c r="H51" t="s">
        <v>13</v>
      </c>
      <c r="I51" t="s">
        <v>315</v>
      </c>
      <c r="J51" s="60" t="s">
        <v>94</v>
      </c>
      <c r="K51">
        <v>2021</v>
      </c>
      <c r="L51" s="68">
        <v>2021</v>
      </c>
    </row>
    <row r="52" spans="7:12">
      <c r="G52" s="69" t="s">
        <v>253</v>
      </c>
      <c r="H52" t="s">
        <v>20</v>
      </c>
      <c r="I52" t="s">
        <v>252</v>
      </c>
      <c r="J52" s="60" t="s">
        <v>251</v>
      </c>
      <c r="K52">
        <v>2021</v>
      </c>
      <c r="L52" s="68">
        <v>2021</v>
      </c>
    </row>
    <row r="53" spans="7:12">
      <c r="G53" s="69" t="s">
        <v>253</v>
      </c>
      <c r="H53" t="s">
        <v>13</v>
      </c>
      <c r="I53" t="s">
        <v>250</v>
      </c>
      <c r="J53" s="60" t="s">
        <v>251</v>
      </c>
      <c r="K53">
        <v>2021</v>
      </c>
      <c r="L53" s="68">
        <v>2021</v>
      </c>
    </row>
    <row r="54" spans="7:12">
      <c r="G54" s="62" t="s">
        <v>248</v>
      </c>
      <c r="H54" t="s">
        <v>20</v>
      </c>
      <c r="I54" t="s">
        <v>249</v>
      </c>
      <c r="J54" s="60" t="s">
        <v>247</v>
      </c>
      <c r="K54">
        <v>2018</v>
      </c>
      <c r="L54" s="68">
        <v>2021</v>
      </c>
    </row>
    <row r="55" spans="7:12">
      <c r="G55" s="62" t="s">
        <v>248</v>
      </c>
      <c r="H55" t="s">
        <v>218</v>
      </c>
      <c r="I55" t="s">
        <v>305</v>
      </c>
      <c r="J55" s="60" t="s">
        <v>247</v>
      </c>
      <c r="K55">
        <v>2021</v>
      </c>
      <c r="L55" s="68">
        <v>2021</v>
      </c>
    </row>
    <row r="56" spans="7:12">
      <c r="G56" s="62" t="s">
        <v>248</v>
      </c>
      <c r="H56" t="s">
        <v>13</v>
      </c>
      <c r="I56" t="s">
        <v>246</v>
      </c>
      <c r="J56" s="60" t="s">
        <v>247</v>
      </c>
      <c r="K56">
        <v>2018</v>
      </c>
      <c r="L56" s="68">
        <v>2021</v>
      </c>
    </row>
    <row r="57" spans="7:12">
      <c r="G57" s="62" t="s">
        <v>166</v>
      </c>
      <c r="H57" t="s">
        <v>20</v>
      </c>
      <c r="I57" t="s">
        <v>264</v>
      </c>
      <c r="J57" s="60" t="s">
        <v>263</v>
      </c>
      <c r="K57">
        <v>2022</v>
      </c>
      <c r="L57" s="68">
        <v>9999</v>
      </c>
    </row>
    <row r="58" spans="7:12">
      <c r="G58" s="62" t="s">
        <v>166</v>
      </c>
      <c r="H58" t="s">
        <v>13</v>
      </c>
      <c r="I58" t="s">
        <v>262</v>
      </c>
      <c r="J58" s="60" t="s">
        <v>263</v>
      </c>
      <c r="K58">
        <v>2022</v>
      </c>
      <c r="L58" s="68">
        <v>9999</v>
      </c>
    </row>
    <row r="59" spans="7:12">
      <c r="G59" s="62" t="s">
        <v>167</v>
      </c>
      <c r="H59" t="s">
        <v>20</v>
      </c>
      <c r="I59" t="s">
        <v>267</v>
      </c>
      <c r="J59" s="60" t="s">
        <v>266</v>
      </c>
      <c r="K59">
        <v>2022</v>
      </c>
      <c r="L59" s="68">
        <v>9999</v>
      </c>
    </row>
    <row r="60" spans="7:12">
      <c r="G60" s="62" t="s">
        <v>167</v>
      </c>
      <c r="H60" t="s">
        <v>13</v>
      </c>
      <c r="I60" t="s">
        <v>265</v>
      </c>
      <c r="J60" s="60" t="s">
        <v>266</v>
      </c>
      <c r="K60">
        <v>2022</v>
      </c>
      <c r="L60" s="68">
        <v>9999</v>
      </c>
    </row>
    <row r="61" spans="7:12">
      <c r="G61" s="62" t="s">
        <v>168</v>
      </c>
      <c r="H61" t="s">
        <v>20</v>
      </c>
      <c r="I61" t="s">
        <v>270</v>
      </c>
      <c r="J61" s="60" t="s">
        <v>269</v>
      </c>
      <c r="K61">
        <v>2022</v>
      </c>
      <c r="L61" s="68">
        <v>9999</v>
      </c>
    </row>
    <row r="62" spans="7:12">
      <c r="G62" s="62" t="s">
        <v>168</v>
      </c>
      <c r="H62" t="s">
        <v>13</v>
      </c>
      <c r="I62" t="s">
        <v>268</v>
      </c>
      <c r="J62" s="60" t="s">
        <v>269</v>
      </c>
      <c r="K62">
        <v>2022</v>
      </c>
      <c r="L62" s="68">
        <v>9999</v>
      </c>
    </row>
    <row r="63" spans="7:12">
      <c r="G63" s="62" t="s">
        <v>169</v>
      </c>
      <c r="H63" t="s">
        <v>20</v>
      </c>
      <c r="I63" t="s">
        <v>301</v>
      </c>
      <c r="J63" s="60" t="s">
        <v>300</v>
      </c>
      <c r="K63">
        <v>2022</v>
      </c>
      <c r="L63" s="68">
        <v>9999</v>
      </c>
    </row>
    <row r="64" spans="7:12">
      <c r="G64" s="62" t="s">
        <v>169</v>
      </c>
      <c r="H64" t="s">
        <v>13</v>
      </c>
      <c r="I64" t="s">
        <v>299</v>
      </c>
      <c r="J64" s="60" t="s">
        <v>300</v>
      </c>
      <c r="K64">
        <v>2022</v>
      </c>
      <c r="L64" s="68">
        <v>9999</v>
      </c>
    </row>
    <row r="65" spans="7:12">
      <c r="G65" s="62" t="s">
        <v>175</v>
      </c>
      <c r="H65" t="s">
        <v>20</v>
      </c>
      <c r="I65" t="s">
        <v>278</v>
      </c>
      <c r="J65" s="60" t="s">
        <v>233</v>
      </c>
      <c r="K65">
        <v>2022</v>
      </c>
      <c r="L65" s="68">
        <v>9999</v>
      </c>
    </row>
    <row r="66" spans="7:12">
      <c r="G66" s="62" t="s">
        <v>175</v>
      </c>
      <c r="H66" t="s">
        <v>13</v>
      </c>
      <c r="I66" t="s">
        <v>277</v>
      </c>
      <c r="J66" s="60" t="s">
        <v>233</v>
      </c>
      <c r="K66">
        <v>2022</v>
      </c>
      <c r="L66" s="68">
        <v>9999</v>
      </c>
    </row>
    <row r="67" spans="7:12">
      <c r="G67" s="62" t="s">
        <v>170</v>
      </c>
      <c r="H67" t="s">
        <v>20</v>
      </c>
      <c r="I67" t="s">
        <v>276</v>
      </c>
      <c r="J67" s="60" t="s">
        <v>275</v>
      </c>
      <c r="K67">
        <v>2022</v>
      </c>
      <c r="L67" s="68">
        <v>9999</v>
      </c>
    </row>
    <row r="68" spans="7:12">
      <c r="G68" s="62" t="s">
        <v>170</v>
      </c>
      <c r="H68" t="s">
        <v>13</v>
      </c>
      <c r="I68" t="s">
        <v>274</v>
      </c>
      <c r="J68" s="60" t="s">
        <v>275</v>
      </c>
      <c r="K68">
        <v>2022</v>
      </c>
      <c r="L68" s="68">
        <v>9999</v>
      </c>
    </row>
    <row r="69" spans="7:12">
      <c r="G69" s="62" t="s">
        <v>171</v>
      </c>
      <c r="H69" t="s">
        <v>20</v>
      </c>
      <c r="I69" t="s">
        <v>273</v>
      </c>
      <c r="J69" s="60" t="s">
        <v>272</v>
      </c>
      <c r="K69">
        <v>2022</v>
      </c>
      <c r="L69" s="68">
        <v>9999</v>
      </c>
    </row>
    <row r="70" spans="7:12">
      <c r="G70" s="62" t="s">
        <v>171</v>
      </c>
      <c r="H70" t="s">
        <v>13</v>
      </c>
      <c r="I70" t="s">
        <v>271</v>
      </c>
      <c r="J70" s="60" t="s">
        <v>272</v>
      </c>
      <c r="K70">
        <v>2022</v>
      </c>
      <c r="L70" s="68">
        <v>9999</v>
      </c>
    </row>
    <row r="71" spans="7:12">
      <c r="G71" s="62" t="s">
        <v>318</v>
      </c>
      <c r="H71" t="s">
        <v>20</v>
      </c>
      <c r="I71" t="s">
        <v>322</v>
      </c>
      <c r="J71" s="60" t="s">
        <v>218</v>
      </c>
      <c r="K71">
        <v>2021</v>
      </c>
      <c r="L71" s="68">
        <v>2021</v>
      </c>
    </row>
    <row r="72" spans="7:12">
      <c r="G72" s="62" t="s">
        <v>318</v>
      </c>
      <c r="H72" t="s">
        <v>13</v>
      </c>
      <c r="I72" t="s">
        <v>317</v>
      </c>
      <c r="J72" s="60" t="s">
        <v>218</v>
      </c>
      <c r="K72">
        <v>2021</v>
      </c>
      <c r="L72" s="68">
        <v>2021</v>
      </c>
    </row>
    <row r="73" spans="7:12">
      <c r="G73" s="62" t="s">
        <v>312</v>
      </c>
      <c r="H73" t="s">
        <v>20</v>
      </c>
      <c r="I73" t="s">
        <v>320</v>
      </c>
      <c r="J73" s="60" t="s">
        <v>218</v>
      </c>
      <c r="K73">
        <v>2021</v>
      </c>
      <c r="L73" s="68">
        <v>2021</v>
      </c>
    </row>
    <row r="74" spans="7:12">
      <c r="G74" s="62" t="s">
        <v>312</v>
      </c>
      <c r="H74" t="s">
        <v>218</v>
      </c>
      <c r="I74" t="s">
        <v>311</v>
      </c>
      <c r="J74" s="60" t="s">
        <v>218</v>
      </c>
      <c r="K74">
        <v>2021</v>
      </c>
      <c r="L74" s="68">
        <v>2021</v>
      </c>
    </row>
    <row r="75" spans="7:12">
      <c r="G75" s="64" t="s">
        <v>312</v>
      </c>
      <c r="H75" s="65" t="s">
        <v>13</v>
      </c>
      <c r="I75" s="65" t="s">
        <v>314</v>
      </c>
      <c r="J75" s="66" t="s">
        <v>218</v>
      </c>
      <c r="K75" s="65">
        <v>2021</v>
      </c>
      <c r="L75" s="70">
        <v>2021</v>
      </c>
    </row>
    <row r="99" spans="7:10">
      <c r="G99"/>
      <c r="J99"/>
    </row>
  </sheetData>
  <sortState xmlns:xlrd2="http://schemas.microsoft.com/office/spreadsheetml/2017/richdata2" ref="G2:L101">
    <sortCondition ref="G2:G10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EB0F-0703-724A-90C0-09B9358FD457}">
  <dimension ref="B1"/>
  <sheetViews>
    <sheetView workbookViewId="0">
      <selection activeCell="C6" sqref="C6"/>
    </sheetView>
  </sheetViews>
  <sheetFormatPr defaultColWidth="10.6640625" defaultRowHeight="15.5"/>
  <sheetData>
    <row r="1" spans="2:2">
      <c r="B1" s="5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533F-F923-EC40-94CA-278CEECC6CA3}">
  <dimension ref="A1"/>
  <sheetViews>
    <sheetView workbookViewId="0"/>
  </sheetViews>
  <sheetFormatPr defaultColWidth="10.6640625" defaultRowHeight="15.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B398-FBFA-644B-A3BA-272F6430FAAB}">
  <dimension ref="A1:B1"/>
  <sheetViews>
    <sheetView workbookViewId="0">
      <selection activeCell="B2" sqref="B2"/>
    </sheetView>
  </sheetViews>
  <sheetFormatPr defaultColWidth="10.6640625" defaultRowHeight="15.5"/>
  <sheetData>
    <row r="1" spans="1:2">
      <c r="A1" t="s">
        <v>165</v>
      </c>
      <c r="B1" s="52">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J87"/>
  <sheetViews>
    <sheetView topLeftCell="D1" workbookViewId="0">
      <selection activeCell="G1" sqref="G1"/>
    </sheetView>
  </sheetViews>
  <sheetFormatPr defaultColWidth="8.83203125" defaultRowHeight="15.5"/>
  <cols>
    <col min="2" max="2" width="18" bestFit="1" customWidth="1"/>
    <col min="3" max="3" width="50.33203125" bestFit="1" customWidth="1"/>
    <col min="4" max="4" width="30.1640625" bestFit="1" customWidth="1"/>
    <col min="5" max="5" width="18.1640625" bestFit="1" customWidth="1"/>
    <col min="6" max="6" width="73.33203125" bestFit="1" customWidth="1"/>
    <col min="7" max="7" width="44.6640625" bestFit="1" customWidth="1"/>
    <col min="8" max="8" width="24.6640625" bestFit="1" customWidth="1"/>
    <col min="9" max="9" width="39.33203125" bestFit="1" customWidth="1"/>
    <col min="10" max="10" width="19.5" bestFit="1" customWidth="1"/>
  </cols>
  <sheetData>
    <row r="1" spans="1:10">
      <c r="A1" t="s">
        <v>0</v>
      </c>
      <c r="B1" t="s">
        <v>1</v>
      </c>
      <c r="C1" t="s">
        <v>2</v>
      </c>
      <c r="D1" t="s">
        <v>3</v>
      </c>
      <c r="E1" t="s">
        <v>4</v>
      </c>
      <c r="F1" t="s">
        <v>5</v>
      </c>
      <c r="G1" t="s">
        <v>6</v>
      </c>
      <c r="H1" t="s">
        <v>7</v>
      </c>
      <c r="I1" t="s">
        <v>72</v>
      </c>
      <c r="J1" t="s">
        <v>88</v>
      </c>
    </row>
    <row r="2" spans="1:10">
      <c r="A2" t="s">
        <v>8</v>
      </c>
      <c r="B2" t="s">
        <v>16</v>
      </c>
      <c r="C2" s="32" t="s">
        <v>95</v>
      </c>
      <c r="D2" t="s">
        <v>10</v>
      </c>
      <c r="E2" t="s">
        <v>11</v>
      </c>
      <c r="F2" t="s">
        <v>12</v>
      </c>
      <c r="G2" t="s">
        <v>13</v>
      </c>
      <c r="H2" t="s">
        <v>14</v>
      </c>
      <c r="I2" t="s">
        <v>182</v>
      </c>
      <c r="J2" t="s">
        <v>15</v>
      </c>
    </row>
    <row r="3" spans="1:10">
      <c r="A3" t="s">
        <v>15</v>
      </c>
      <c r="B3" t="s">
        <v>9</v>
      </c>
      <c r="C3" s="33" t="s">
        <v>96</v>
      </c>
      <c r="D3" t="s">
        <v>17</v>
      </c>
      <c r="E3" t="s">
        <v>18</v>
      </c>
      <c r="F3" t="s">
        <v>87</v>
      </c>
      <c r="G3" t="s">
        <v>20</v>
      </c>
      <c r="H3" t="s">
        <v>21</v>
      </c>
      <c r="I3" t="s">
        <v>183</v>
      </c>
      <c r="J3" t="s">
        <v>89</v>
      </c>
    </row>
    <row r="4" spans="1:10">
      <c r="B4" t="s">
        <v>90</v>
      </c>
      <c r="C4" s="33" t="s">
        <v>97</v>
      </c>
      <c r="E4" t="s">
        <v>22</v>
      </c>
      <c r="F4" t="s">
        <v>19</v>
      </c>
      <c r="H4" t="s">
        <v>24</v>
      </c>
      <c r="I4" t="s">
        <v>184</v>
      </c>
      <c r="J4" t="s">
        <v>91</v>
      </c>
    </row>
    <row r="5" spans="1:10">
      <c r="B5" t="s">
        <v>92</v>
      </c>
      <c r="C5" s="33" t="s">
        <v>98</v>
      </c>
      <c r="F5" t="s">
        <v>23</v>
      </c>
      <c r="H5" t="s">
        <v>26</v>
      </c>
      <c r="I5" t="s">
        <v>185</v>
      </c>
    </row>
    <row r="6" spans="1:10">
      <c r="B6" t="s">
        <v>93</v>
      </c>
      <c r="C6" s="33" t="s">
        <v>99</v>
      </c>
      <c r="F6" t="s">
        <v>25</v>
      </c>
      <c r="H6" t="s">
        <v>28</v>
      </c>
      <c r="I6" t="s">
        <v>186</v>
      </c>
    </row>
    <row r="7" spans="1:10">
      <c r="B7" t="s">
        <v>94</v>
      </c>
      <c r="C7" s="33" t="s">
        <v>100</v>
      </c>
      <c r="F7" t="s">
        <v>174</v>
      </c>
      <c r="H7" t="s">
        <v>30</v>
      </c>
      <c r="I7" t="s">
        <v>187</v>
      </c>
    </row>
    <row r="8" spans="1:10">
      <c r="C8" s="33" t="s">
        <v>101</v>
      </c>
      <c r="F8" t="s">
        <v>27</v>
      </c>
      <c r="H8" t="s">
        <v>32</v>
      </c>
      <c r="I8" t="s">
        <v>188</v>
      </c>
    </row>
    <row r="9" spans="1:10">
      <c r="C9" s="33" t="s">
        <v>102</v>
      </c>
      <c r="F9" t="s">
        <v>29</v>
      </c>
      <c r="H9" t="s">
        <v>34</v>
      </c>
      <c r="I9" t="s">
        <v>73</v>
      </c>
    </row>
    <row r="10" spans="1:10">
      <c r="C10" s="33" t="s">
        <v>103</v>
      </c>
      <c r="F10" t="s">
        <v>31</v>
      </c>
      <c r="H10" t="s">
        <v>36</v>
      </c>
      <c r="I10" t="s">
        <v>74</v>
      </c>
    </row>
    <row r="11" spans="1:10">
      <c r="C11" s="33" t="s">
        <v>104</v>
      </c>
      <c r="F11" t="s">
        <v>33</v>
      </c>
      <c r="H11" t="s">
        <v>37</v>
      </c>
      <c r="I11" t="s">
        <v>189</v>
      </c>
    </row>
    <row r="12" spans="1:10" ht="29">
      <c r="C12" s="33" t="s">
        <v>105</v>
      </c>
      <c r="F12" t="s">
        <v>35</v>
      </c>
      <c r="H12" t="s">
        <v>38</v>
      </c>
    </row>
    <row r="13" spans="1:10">
      <c r="C13" s="33" t="s">
        <v>106</v>
      </c>
      <c r="F13" t="s">
        <v>180</v>
      </c>
      <c r="H13" t="s">
        <v>39</v>
      </c>
    </row>
    <row r="14" spans="1:10">
      <c r="C14" s="33" t="s">
        <v>107</v>
      </c>
      <c r="F14" t="s">
        <v>86</v>
      </c>
      <c r="H14" t="s">
        <v>40</v>
      </c>
    </row>
    <row r="15" spans="1:10">
      <c r="C15" s="33" t="s">
        <v>108</v>
      </c>
      <c r="F15" t="s">
        <v>80</v>
      </c>
      <c r="H15" t="s">
        <v>41</v>
      </c>
    </row>
    <row r="16" spans="1:10">
      <c r="C16" s="33" t="s">
        <v>109</v>
      </c>
      <c r="F16" t="s">
        <v>81</v>
      </c>
      <c r="H16" t="s">
        <v>42</v>
      </c>
    </row>
    <row r="17" spans="3:8">
      <c r="C17" s="33" t="s">
        <v>110</v>
      </c>
      <c r="F17" t="s">
        <v>82</v>
      </c>
      <c r="H17" t="s">
        <v>43</v>
      </c>
    </row>
    <row r="18" spans="3:8">
      <c r="C18" s="33" t="s">
        <v>111</v>
      </c>
      <c r="F18" t="s">
        <v>181</v>
      </c>
      <c r="H18" t="s">
        <v>44</v>
      </c>
    </row>
    <row r="19" spans="3:8">
      <c r="C19" s="33" t="s">
        <v>112</v>
      </c>
      <c r="F19" t="s">
        <v>83</v>
      </c>
      <c r="H19" t="s">
        <v>45</v>
      </c>
    </row>
    <row r="20" spans="3:8">
      <c r="C20" s="33" t="s">
        <v>113</v>
      </c>
      <c r="F20" t="s">
        <v>84</v>
      </c>
      <c r="H20" t="s">
        <v>46</v>
      </c>
    </row>
    <row r="21" spans="3:8">
      <c r="C21" s="33" t="s">
        <v>114</v>
      </c>
      <c r="F21" t="s">
        <v>85</v>
      </c>
      <c r="H21" t="s">
        <v>47</v>
      </c>
    </row>
    <row r="22" spans="3:8">
      <c r="C22" s="33" t="s">
        <v>115</v>
      </c>
      <c r="F22" t="s">
        <v>173</v>
      </c>
    </row>
    <row r="23" spans="3:8">
      <c r="C23" s="33" t="s">
        <v>116</v>
      </c>
      <c r="F23" t="s">
        <v>77</v>
      </c>
    </row>
    <row r="24" spans="3:8">
      <c r="C24" s="33" t="s">
        <v>117</v>
      </c>
      <c r="F24" t="s">
        <v>172</v>
      </c>
    </row>
    <row r="25" spans="3:8">
      <c r="C25" s="34" t="s">
        <v>118</v>
      </c>
      <c r="F25" t="s">
        <v>78</v>
      </c>
    </row>
    <row r="26" spans="3:8">
      <c r="C26" s="33" t="s">
        <v>119</v>
      </c>
      <c r="F26" t="s">
        <v>79</v>
      </c>
    </row>
    <row r="27" spans="3:8">
      <c r="C27" s="33" t="s">
        <v>120</v>
      </c>
      <c r="F27" t="s">
        <v>76</v>
      </c>
    </row>
    <row r="28" spans="3:8">
      <c r="C28" s="33" t="s">
        <v>121</v>
      </c>
      <c r="F28" t="s">
        <v>75</v>
      </c>
    </row>
    <row r="29" spans="3:8">
      <c r="C29" s="33" t="s">
        <v>122</v>
      </c>
      <c r="F29" t="s">
        <v>166</v>
      </c>
    </row>
    <row r="30" spans="3:8">
      <c r="C30" s="33" t="s">
        <v>123</v>
      </c>
      <c r="F30" t="s">
        <v>167</v>
      </c>
    </row>
    <row r="31" spans="3:8">
      <c r="C31" s="33" t="s">
        <v>124</v>
      </c>
      <c r="F31" t="s">
        <v>168</v>
      </c>
    </row>
    <row r="32" spans="3:8">
      <c r="C32" s="33" t="s">
        <v>125</v>
      </c>
      <c r="F32" t="s">
        <v>169</v>
      </c>
    </row>
    <row r="33" spans="3:6">
      <c r="C33" s="33" t="s">
        <v>126</v>
      </c>
      <c r="F33" t="s">
        <v>175</v>
      </c>
    </row>
    <row r="34" spans="3:6">
      <c r="C34" s="33" t="s">
        <v>127</v>
      </c>
      <c r="F34" t="s">
        <v>170</v>
      </c>
    </row>
    <row r="35" spans="3:6">
      <c r="C35" s="33" t="s">
        <v>128</v>
      </c>
      <c r="F35" t="s">
        <v>171</v>
      </c>
    </row>
    <row r="36" spans="3:6">
      <c r="C36" s="33" t="s">
        <v>129</v>
      </c>
    </row>
    <row r="37" spans="3:6">
      <c r="C37" s="33" t="s">
        <v>130</v>
      </c>
    </row>
    <row r="38" spans="3:6">
      <c r="C38" s="33" t="s">
        <v>131</v>
      </c>
    </row>
    <row r="39" spans="3:6">
      <c r="C39" s="33" t="s">
        <v>132</v>
      </c>
    </row>
    <row r="40" spans="3:6">
      <c r="C40" s="33" t="s">
        <v>133</v>
      </c>
      <c r="F40" s="1"/>
    </row>
    <row r="41" spans="3:6" ht="16" customHeight="1">
      <c r="C41" s="33" t="s">
        <v>139</v>
      </c>
      <c r="F41" s="53"/>
    </row>
    <row r="42" spans="3:6">
      <c r="C42" s="33" t="s">
        <v>140</v>
      </c>
      <c r="F42" s="53"/>
    </row>
    <row r="43" spans="3:6">
      <c r="C43" s="33" t="s">
        <v>141</v>
      </c>
      <c r="F43" s="53"/>
    </row>
    <row r="44" spans="3:6">
      <c r="C44" s="33" t="s">
        <v>142</v>
      </c>
      <c r="F44" s="53"/>
    </row>
    <row r="45" spans="3:6">
      <c r="C45" s="33" t="s">
        <v>143</v>
      </c>
      <c r="F45" s="53"/>
    </row>
    <row r="46" spans="3:6">
      <c r="C46" s="33" t="s">
        <v>144</v>
      </c>
      <c r="F46" s="53"/>
    </row>
    <row r="47" spans="3:6">
      <c r="C47" s="33" t="s">
        <v>179</v>
      </c>
      <c r="F47" s="53"/>
    </row>
    <row r="48" spans="3:6">
      <c r="C48" s="33" t="s">
        <v>145</v>
      </c>
      <c r="F48" s="54"/>
    </row>
    <row r="49" spans="3:6">
      <c r="C49" s="33" t="s">
        <v>146</v>
      </c>
      <c r="F49" s="53"/>
    </row>
    <row r="50" spans="3:6">
      <c r="C50" s="33" t="s">
        <v>147</v>
      </c>
      <c r="F50" s="53"/>
    </row>
    <row r="51" spans="3:6">
      <c r="C51" s="33" t="s">
        <v>148</v>
      </c>
      <c r="F51" s="53"/>
    </row>
    <row r="52" spans="3:6">
      <c r="C52" s="33" t="s">
        <v>149</v>
      </c>
      <c r="F52" s="53"/>
    </row>
    <row r="53" spans="3:6">
      <c r="C53" s="33" t="s">
        <v>150</v>
      </c>
      <c r="F53" s="53"/>
    </row>
    <row r="54" spans="3:6">
      <c r="C54" s="33" t="s">
        <v>151</v>
      </c>
      <c r="F54" s="53"/>
    </row>
    <row r="55" spans="3:6">
      <c r="C55" s="33" t="s">
        <v>152</v>
      </c>
      <c r="F55" s="53"/>
    </row>
    <row r="56" spans="3:6">
      <c r="C56" s="33" t="s">
        <v>153</v>
      </c>
      <c r="F56" s="53"/>
    </row>
    <row r="57" spans="3:6">
      <c r="C57" s="33" t="s">
        <v>154</v>
      </c>
      <c r="F57" s="53"/>
    </row>
    <row r="58" spans="3:6">
      <c r="C58" s="33" t="s">
        <v>155</v>
      </c>
      <c r="F58" s="53"/>
    </row>
    <row r="59" spans="3:6">
      <c r="C59" s="33" t="s">
        <v>156</v>
      </c>
      <c r="F59" s="53"/>
    </row>
    <row r="60" spans="3:6">
      <c r="C60" s="33" t="s">
        <v>157</v>
      </c>
      <c r="F60" s="53"/>
    </row>
    <row r="61" spans="3:6">
      <c r="C61" s="33" t="s">
        <v>158</v>
      </c>
      <c r="F61" s="55"/>
    </row>
    <row r="62" spans="3:6">
      <c r="C62" s="33" t="s">
        <v>159</v>
      </c>
      <c r="F62" s="55"/>
    </row>
    <row r="63" spans="3:6" ht="29">
      <c r="C63" s="33" t="s">
        <v>160</v>
      </c>
      <c r="F63" s="55"/>
    </row>
    <row r="64" spans="3:6">
      <c r="C64" s="33" t="s">
        <v>161</v>
      </c>
      <c r="F64" s="53"/>
    </row>
    <row r="65" spans="3:6">
      <c r="C65" s="33" t="s">
        <v>134</v>
      </c>
      <c r="F65" s="53"/>
    </row>
    <row r="66" spans="3:6">
      <c r="C66" s="33" t="s">
        <v>135</v>
      </c>
      <c r="F66" s="53"/>
    </row>
    <row r="67" spans="3:6">
      <c r="C67" s="33" t="s">
        <v>136</v>
      </c>
      <c r="F67" s="53"/>
    </row>
    <row r="68" spans="3:6">
      <c r="C68" s="33" t="s">
        <v>178</v>
      </c>
      <c r="F68" s="53"/>
    </row>
    <row r="69" spans="3:6">
      <c r="C69" s="33" t="s">
        <v>137</v>
      </c>
      <c r="F69" s="53"/>
    </row>
    <row r="70" spans="3:6">
      <c r="C70" s="33" t="s">
        <v>138</v>
      </c>
      <c r="F70" s="53"/>
    </row>
    <row r="71" spans="3:6">
      <c r="C71" s="33" t="s">
        <v>177</v>
      </c>
      <c r="F71" s="53"/>
    </row>
    <row r="72" spans="3:6">
      <c r="C72" s="33" t="s">
        <v>176</v>
      </c>
      <c r="F72" s="53"/>
    </row>
    <row r="73" spans="3:6">
      <c r="F73" s="53"/>
    </row>
    <row r="74" spans="3:6">
      <c r="F74" s="53"/>
    </row>
    <row r="75" spans="3:6">
      <c r="F75" s="53"/>
    </row>
    <row r="76" spans="3:6">
      <c r="F76" s="53"/>
    </row>
    <row r="77" spans="3:6">
      <c r="F77" s="53"/>
    </row>
    <row r="78" spans="3:6">
      <c r="C78" s="33"/>
      <c r="F78" s="53"/>
    </row>
    <row r="79" spans="3:6">
      <c r="C79" s="33"/>
      <c r="F79" s="53"/>
    </row>
    <row r="80" spans="3:6">
      <c r="F80" s="53"/>
    </row>
    <row r="81" spans="6:6">
      <c r="F81" s="53"/>
    </row>
    <row r="82" spans="6:6">
      <c r="F82" s="53"/>
    </row>
    <row r="83" spans="6:6">
      <c r="F83" s="53"/>
    </row>
    <row r="84" spans="6:6">
      <c r="F84" s="53"/>
    </row>
    <row r="85" spans="6:6">
      <c r="F85" s="53"/>
    </row>
    <row r="86" spans="6:6">
      <c r="F86" s="53"/>
    </row>
    <row r="87" spans="6:6">
      <c r="F87" s="53"/>
    </row>
  </sheetData>
  <sortState xmlns:xlrd2="http://schemas.microsoft.com/office/spreadsheetml/2017/richdata2" ref="F2:F34">
    <sortCondition ref="F2:F34"/>
  </sortState>
  <hyperlinks>
    <hyperlink ref="F7" r:id="rId1" display="https://confluence.pepfar.net/display/~egartland" xr:uid="{B1C816EC-CA3D-EC4B-82DB-5C6218C6F15C}"/>
    <hyperlink ref="F33" r:id="rId2" display="https://confluence.pepfar.net/display/~egartland" xr:uid="{941059BE-5681-AD4B-A4A7-DF4B1BBA607C}"/>
  </hyperlinks>
  <pageMargins left="0.75" right="0.75" top="1" bottom="1" header="0.5" footer="0.5"/>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FTE Calculator</vt:lpstr>
      <vt:lpstr>UIDs</vt:lpstr>
      <vt:lpstr>ouconfig</vt:lpstr>
      <vt:lpstr>mechconfig</vt:lpstr>
      <vt:lpstr>config</vt:lpstr>
      <vt:lpstr>otherdropdowns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Katey Muskett</cp:lastModifiedBy>
  <dcterms:created xsi:type="dcterms:W3CDTF">2021-04-06T12:19:46Z</dcterms:created>
  <dcterms:modified xsi:type="dcterms:W3CDTF">2023-09-19T17:22:43Z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3e25a3-56e7-4f07-9acc-ed14a1e5b460_Enabled">
    <vt:lpwstr>true</vt:lpwstr>
  </property>
  <property fmtid="{D5CDD505-2E9C-101B-9397-08002B2CF9AE}" pid="3" name="MSIP_Label_303e25a3-56e7-4f07-9acc-ed14a1e5b460_SetDate">
    <vt:lpwstr>2023-09-19T17:22:20Z</vt:lpwstr>
  </property>
  <property fmtid="{D5CDD505-2E9C-101B-9397-08002B2CF9AE}" pid="4" name="MSIP_Label_303e25a3-56e7-4f07-9acc-ed14a1e5b460_Method">
    <vt:lpwstr>Privileged</vt:lpwstr>
  </property>
  <property fmtid="{D5CDD505-2E9C-101B-9397-08002B2CF9AE}" pid="5" name="MSIP_Label_303e25a3-56e7-4f07-9acc-ed14a1e5b460_Name">
    <vt:lpwstr>Public External v2</vt:lpwstr>
  </property>
  <property fmtid="{D5CDD505-2E9C-101B-9397-08002B2CF9AE}" pid="6" name="MSIP_Label_303e25a3-56e7-4f07-9acc-ed14a1e5b460_SiteId">
    <vt:lpwstr>8a628aaf-2f06-4dc5-a007-33a134d5e988</vt:lpwstr>
  </property>
  <property fmtid="{D5CDD505-2E9C-101B-9397-08002B2CF9AE}" pid="7" name="MSIP_Label_303e25a3-56e7-4f07-9acc-ed14a1e5b460_ActionId">
    <vt:lpwstr>8f12cd18-fced-4d0c-ba3a-23966b5d6b42</vt:lpwstr>
  </property>
  <property fmtid="{D5CDD505-2E9C-101B-9397-08002B2CF9AE}" pid="8" name="MSIP_Label_303e25a3-56e7-4f07-9acc-ed14a1e5b460_ContentBits">
    <vt:lpwstr>0</vt:lpwstr>
  </property>
</Properties>
</file>